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fessional\Desktop\НАП\"/>
    </mc:Choice>
  </mc:AlternateContent>
  <bookViews>
    <workbookView xWindow="-120" yWindow="-120" windowWidth="15480" windowHeight="7770" tabRatio="429" activeTab="1"/>
  </bookViews>
  <sheets>
    <sheet name="Любители" sheetId="12" r:id="rId1"/>
    <sheet name="PRO" sheetId="23" r:id="rId2"/>
    <sheet name="Командное" sheetId="19" r:id="rId3"/>
    <sheet name="Лист1" sheetId="22" r:id="rId4"/>
  </sheets>
  <definedNames>
    <definedName name="_xlnm._FilterDatabase" localSheetId="1" hidden="1">PRO!$A$1:$AI$22</definedName>
    <definedName name="_xlnm._FilterDatabase" localSheetId="0" hidden="1">Любители!$A$3:$BZ$56</definedName>
    <definedName name="_xlnm.Print_Area" localSheetId="1">PRO!$B$1:$AG$8</definedName>
    <definedName name="_xlnm.Print_Area" localSheetId="0">Любители!$B$1:$AG$14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1" i="12" l="1"/>
  <c r="AF31" i="12" s="1"/>
  <c r="W31" i="12"/>
  <c r="X31" i="12" s="1"/>
  <c r="Q31" i="12"/>
  <c r="R31" i="12" s="1"/>
  <c r="Y31" i="12" l="1"/>
  <c r="Z31" i="12" s="1"/>
  <c r="W51" i="12"/>
  <c r="X51" i="12" s="1"/>
  <c r="W52" i="12"/>
  <c r="X52" i="12" s="1"/>
  <c r="Q51" i="12"/>
  <c r="R51" i="12" s="1"/>
  <c r="AG31" i="12" l="1"/>
  <c r="AH31" i="12" s="1"/>
  <c r="Y51" i="12"/>
  <c r="Z51" i="12" s="1"/>
  <c r="Q58" i="12" l="1"/>
  <c r="R58" i="12" s="1"/>
  <c r="W58" i="12"/>
  <c r="AE58" i="12"/>
  <c r="AF58" i="12" s="1"/>
  <c r="Q59" i="12"/>
  <c r="R59" i="12" s="1"/>
  <c r="W59" i="12"/>
  <c r="X59" i="12" s="1"/>
  <c r="AE59" i="12"/>
  <c r="AF59" i="12" s="1"/>
  <c r="Y58" i="12" l="1"/>
  <c r="AG58" i="12" s="1"/>
  <c r="AH58" i="12" s="1"/>
  <c r="X58" i="12"/>
  <c r="Y59" i="12"/>
  <c r="AG59" i="12" s="1"/>
  <c r="AH59" i="12" s="1"/>
  <c r="D33" i="12"/>
  <c r="C33" i="12"/>
  <c r="Q33" i="12"/>
  <c r="R33" i="12" s="1"/>
  <c r="W33" i="12"/>
  <c r="X33" i="12" s="1"/>
  <c r="AE33" i="12"/>
  <c r="AF33" i="12" s="1"/>
  <c r="Z59" i="12" l="1"/>
  <c r="Z58" i="12"/>
  <c r="Y33" i="12"/>
  <c r="AE47" i="12"/>
  <c r="AF47" i="12" s="1"/>
  <c r="AE42" i="12"/>
  <c r="AF42" i="12" s="1"/>
  <c r="AE43" i="12"/>
  <c r="AF43" i="12" s="1"/>
  <c r="AE44" i="12"/>
  <c r="AF44" i="12" s="1"/>
  <c r="AE45" i="12"/>
  <c r="AF45" i="12" s="1"/>
  <c r="AE46" i="12"/>
  <c r="AF46" i="12" s="1"/>
  <c r="Q42" i="12"/>
  <c r="R42" i="12" s="1"/>
  <c r="W42" i="12"/>
  <c r="X42" i="12" s="1"/>
  <c r="Q43" i="12"/>
  <c r="R43" i="12" s="1"/>
  <c r="W43" i="12"/>
  <c r="X43" i="12" s="1"/>
  <c r="Q44" i="12"/>
  <c r="R44" i="12" s="1"/>
  <c r="W44" i="12"/>
  <c r="Q45" i="12"/>
  <c r="R45" i="12" s="1"/>
  <c r="W45" i="12"/>
  <c r="Q46" i="12"/>
  <c r="R46" i="12" s="1"/>
  <c r="W46" i="12"/>
  <c r="X46" i="12" s="1"/>
  <c r="Y45" i="12" l="1"/>
  <c r="Z45" i="12" s="1"/>
  <c r="Y44" i="12"/>
  <c r="Z44" i="12" s="1"/>
  <c r="X45" i="12"/>
  <c r="X44" i="12"/>
  <c r="Y43" i="12"/>
  <c r="Z43" i="12" s="1"/>
  <c r="Y42" i="12"/>
  <c r="Z42" i="12" s="1"/>
  <c r="Y46" i="12"/>
  <c r="Z46" i="12" s="1"/>
  <c r="Z33" i="12"/>
  <c r="AG33" i="12"/>
  <c r="AH33" i="12" s="1"/>
  <c r="Q48" i="12"/>
  <c r="R48" i="12" s="1"/>
  <c r="W48" i="12"/>
  <c r="X48" i="12" s="1"/>
  <c r="AE48" i="12"/>
  <c r="AF48" i="12" s="1"/>
  <c r="AG45" i="12" l="1"/>
  <c r="AH45" i="12" s="1"/>
  <c r="AG44" i="12"/>
  <c r="AH44" i="12" s="1"/>
  <c r="AG42" i="12"/>
  <c r="AH42" i="12" s="1"/>
  <c r="AG43" i="12"/>
  <c r="AH43" i="12" s="1"/>
  <c r="AG46" i="12"/>
  <c r="AH46" i="12" s="1"/>
  <c r="Y48" i="12"/>
  <c r="Z48" i="12" l="1"/>
  <c r="AG48" i="12"/>
  <c r="AH48" i="12" s="1"/>
  <c r="AE6" i="23"/>
  <c r="AE8" i="23"/>
  <c r="AE12" i="23"/>
  <c r="AF12" i="23" s="1"/>
  <c r="AE13" i="23"/>
  <c r="AF13" i="23" s="1"/>
  <c r="AE14" i="23"/>
  <c r="AF14" i="23" s="1"/>
  <c r="AE16" i="23"/>
  <c r="AF16" i="23" s="1"/>
  <c r="AE18" i="23"/>
  <c r="AF18" i="23" s="1"/>
  <c r="AE19" i="23"/>
  <c r="AF19" i="23" s="1"/>
  <c r="AE21" i="23"/>
  <c r="AF21" i="23" s="1"/>
  <c r="AE22" i="23"/>
  <c r="AF22" i="23" s="1"/>
  <c r="Q19" i="12"/>
  <c r="R19" i="12" s="1"/>
  <c r="W19" i="12"/>
  <c r="X19" i="12" s="1"/>
  <c r="AE19" i="12"/>
  <c r="AF19" i="12" s="1"/>
  <c r="Y19" i="12" l="1"/>
  <c r="AE56" i="12"/>
  <c r="AE51" i="12"/>
  <c r="AG51" i="12" s="1"/>
  <c r="AH51" i="12" s="1"/>
  <c r="W47" i="12"/>
  <c r="X47" i="12" s="1"/>
  <c r="Q47" i="12"/>
  <c r="R47" i="12" s="1"/>
  <c r="AG19" i="12" l="1"/>
  <c r="AH19" i="12" s="1"/>
  <c r="Z19" i="12"/>
  <c r="AF51" i="12"/>
  <c r="Y47" i="12"/>
  <c r="Z47" i="12" l="1"/>
  <c r="AG47" i="12"/>
  <c r="AH47" i="12" s="1"/>
  <c r="W21" i="23"/>
  <c r="X21" i="23" s="1"/>
  <c r="W22" i="23"/>
  <c r="X22" i="23" s="1"/>
  <c r="W19" i="23"/>
  <c r="X19" i="23" s="1"/>
  <c r="W16" i="23"/>
  <c r="W12" i="23"/>
  <c r="W13" i="23"/>
  <c r="W14" i="23"/>
  <c r="Q12" i="23"/>
  <c r="Q13" i="23"/>
  <c r="R13" i="23" s="1"/>
  <c r="Q14" i="23"/>
  <c r="R14" i="23" s="1"/>
  <c r="Q16" i="23"/>
  <c r="R16" i="23" s="1"/>
  <c r="Q18" i="23"/>
  <c r="Q19" i="23"/>
  <c r="Q21" i="23"/>
  <c r="Q22" i="23"/>
  <c r="AE12" i="12"/>
  <c r="AF12" i="12" s="1"/>
  <c r="AE13" i="12"/>
  <c r="AF13" i="12" s="1"/>
  <c r="AE14" i="12"/>
  <c r="AF14" i="12" s="1"/>
  <c r="AE16" i="12"/>
  <c r="AF16" i="12" s="1"/>
  <c r="AE17" i="12"/>
  <c r="AF17" i="12" s="1"/>
  <c r="AE18" i="12"/>
  <c r="AF18" i="12" s="1"/>
  <c r="AE20" i="12"/>
  <c r="AF20" i="12" s="1"/>
  <c r="AE21" i="12"/>
  <c r="AF21" i="12" s="1"/>
  <c r="AE22" i="12"/>
  <c r="AF22" i="12" s="1"/>
  <c r="AE24" i="12"/>
  <c r="AF24" i="12" s="1"/>
  <c r="AE27" i="12"/>
  <c r="AF27" i="12" s="1"/>
  <c r="AE28" i="12"/>
  <c r="AF28" i="12" s="1"/>
  <c r="AE29" i="12"/>
  <c r="AF29" i="12" s="1"/>
  <c r="AE30" i="12"/>
  <c r="AF30" i="12" s="1"/>
  <c r="AE32" i="12"/>
  <c r="AF32" i="12" s="1"/>
  <c r="AE34" i="12"/>
  <c r="AF34" i="12" s="1"/>
  <c r="AE35" i="12"/>
  <c r="AF35" i="12" s="1"/>
  <c r="AE36" i="12"/>
  <c r="AF36" i="12" s="1"/>
  <c r="AE37" i="12"/>
  <c r="AF37" i="12" s="1"/>
  <c r="AE38" i="12"/>
  <c r="AF38" i="12" s="1"/>
  <c r="AE39" i="12"/>
  <c r="AF39" i="12" s="1"/>
  <c r="AE40" i="12"/>
  <c r="AF40" i="12" s="1"/>
  <c r="AE41" i="12"/>
  <c r="AF41" i="12" s="1"/>
  <c r="AE49" i="12"/>
  <c r="AF49" i="12" s="1"/>
  <c r="AE52" i="12"/>
  <c r="AF52" i="12" s="1"/>
  <c r="AE53" i="12"/>
  <c r="AF53" i="12" s="1"/>
  <c r="AE54" i="12"/>
  <c r="AF54" i="12" s="1"/>
  <c r="AE55" i="12"/>
  <c r="AF55" i="12" s="1"/>
  <c r="AF56" i="12"/>
  <c r="AE6" i="12"/>
  <c r="AF6" i="12" s="1"/>
  <c r="AE7" i="12"/>
  <c r="AF7" i="12" s="1"/>
  <c r="AE8" i="12"/>
  <c r="AF8" i="12" s="1"/>
  <c r="AE9" i="12"/>
  <c r="AF9" i="12" s="1"/>
  <c r="AE10" i="12"/>
  <c r="AF10" i="12" s="1"/>
  <c r="W12" i="12"/>
  <c r="X12" i="12" s="1"/>
  <c r="W13" i="12"/>
  <c r="X13" i="12" s="1"/>
  <c r="W14" i="12"/>
  <c r="X14" i="12" s="1"/>
  <c r="W16" i="12"/>
  <c r="X16" i="12" s="1"/>
  <c r="W17" i="12"/>
  <c r="X17" i="12" s="1"/>
  <c r="W18" i="12"/>
  <c r="X18" i="12" s="1"/>
  <c r="W20" i="12"/>
  <c r="X20" i="12" s="1"/>
  <c r="W21" i="12"/>
  <c r="X21" i="12" s="1"/>
  <c r="W22" i="12"/>
  <c r="X22" i="12" s="1"/>
  <c r="W24" i="12"/>
  <c r="X24" i="12" s="1"/>
  <c r="W27" i="12"/>
  <c r="X27" i="12" s="1"/>
  <c r="W28" i="12"/>
  <c r="X28" i="12" s="1"/>
  <c r="W29" i="12"/>
  <c r="X29" i="12" s="1"/>
  <c r="W30" i="12"/>
  <c r="X30" i="12" s="1"/>
  <c r="W32" i="12"/>
  <c r="X32" i="12" s="1"/>
  <c r="W34" i="12"/>
  <c r="X34" i="12" s="1"/>
  <c r="W35" i="12"/>
  <c r="X35" i="12" s="1"/>
  <c r="W36" i="12"/>
  <c r="X36" i="12" s="1"/>
  <c r="W37" i="12"/>
  <c r="X37" i="12" s="1"/>
  <c r="W38" i="12"/>
  <c r="X38" i="12" s="1"/>
  <c r="W39" i="12"/>
  <c r="X39" i="12" s="1"/>
  <c r="W40" i="12"/>
  <c r="X40" i="12" s="1"/>
  <c r="W41" i="12"/>
  <c r="X41" i="12" s="1"/>
  <c r="W49" i="12"/>
  <c r="X49" i="12" s="1"/>
  <c r="W53" i="12"/>
  <c r="X53" i="12" s="1"/>
  <c r="W54" i="12"/>
  <c r="W55" i="12"/>
  <c r="X55" i="12" s="1"/>
  <c r="W56" i="12"/>
  <c r="X56" i="12" s="1"/>
  <c r="X6" i="12"/>
  <c r="X7" i="12"/>
  <c r="X8" i="12"/>
  <c r="X9" i="12"/>
  <c r="X10" i="12"/>
  <c r="Q6" i="12"/>
  <c r="Q7" i="12"/>
  <c r="Q8" i="12"/>
  <c r="Q9" i="12"/>
  <c r="Q10" i="12"/>
  <c r="Q12" i="12"/>
  <c r="Q14" i="12"/>
  <c r="Q16" i="12"/>
  <c r="Q17" i="12"/>
  <c r="Q18" i="12"/>
  <c r="R18" i="12" s="1"/>
  <c r="Q20" i="12"/>
  <c r="Q21" i="12"/>
  <c r="Q22" i="12"/>
  <c r="Q24" i="12"/>
  <c r="Q27" i="12"/>
  <c r="Q28" i="12"/>
  <c r="Q29" i="12"/>
  <c r="Q30" i="12"/>
  <c r="Q32" i="12"/>
  <c r="Q34" i="12"/>
  <c r="Q35" i="12"/>
  <c r="Q36" i="12"/>
  <c r="Q37" i="12"/>
  <c r="Q38" i="12"/>
  <c r="Q39" i="12"/>
  <c r="Q40" i="12"/>
  <c r="R40" i="12" s="1"/>
  <c r="Q41" i="12"/>
  <c r="Q49" i="12"/>
  <c r="Q52" i="12"/>
  <c r="Y52" i="12" s="1"/>
  <c r="Z52" i="12" s="1"/>
  <c r="Q53" i="12"/>
  <c r="Q54" i="12"/>
  <c r="R54" i="12" s="1"/>
  <c r="Q55" i="12"/>
  <c r="Q56" i="12"/>
  <c r="R56" i="12" s="1"/>
  <c r="Y6" i="12" l="1"/>
  <c r="Y19" i="23"/>
  <c r="R19" i="23"/>
  <c r="Y22" i="23"/>
  <c r="R22" i="23"/>
  <c r="Y21" i="23"/>
  <c r="R21" i="23"/>
  <c r="Y12" i="23"/>
  <c r="R12" i="23"/>
  <c r="X13" i="23"/>
  <c r="Y13" i="23"/>
  <c r="X14" i="23"/>
  <c r="Y14" i="23"/>
  <c r="Y16" i="23"/>
  <c r="X16" i="23"/>
  <c r="Y53" i="12"/>
  <c r="Z53" i="12" s="1"/>
  <c r="Y39" i="12"/>
  <c r="AG39" i="12" s="1"/>
  <c r="AH39" i="12" s="1"/>
  <c r="Y38" i="12"/>
  <c r="Z38" i="12" s="1"/>
  <c r="Y34" i="12"/>
  <c r="AG34" i="12" s="1"/>
  <c r="AH34" i="12" s="1"/>
  <c r="Y28" i="12"/>
  <c r="Z28" i="12" s="1"/>
  <c r="Y22" i="12"/>
  <c r="AG22" i="12" s="1"/>
  <c r="AH22" i="12" s="1"/>
  <c r="Y12" i="12"/>
  <c r="AG12" i="12" s="1"/>
  <c r="AH12" i="12" s="1"/>
  <c r="AG52" i="12"/>
  <c r="AH52" i="12" s="1"/>
  <c r="Y37" i="12"/>
  <c r="AG37" i="12" s="1"/>
  <c r="AH37" i="12" s="1"/>
  <c r="Y32" i="12"/>
  <c r="Z32" i="12" s="1"/>
  <c r="Y27" i="12"/>
  <c r="AG27" i="12" s="1"/>
  <c r="AH27" i="12" s="1"/>
  <c r="Y24" i="12"/>
  <c r="AG24" i="12" s="1"/>
  <c r="AH24" i="12" s="1"/>
  <c r="Y21" i="12"/>
  <c r="AG21" i="12" s="1"/>
  <c r="AH21" i="12" s="1"/>
  <c r="Y17" i="12"/>
  <c r="AG17" i="12" s="1"/>
  <c r="AH17" i="12" s="1"/>
  <c r="Y49" i="12"/>
  <c r="AG49" i="12" s="1"/>
  <c r="AH49" i="12" s="1"/>
  <c r="Y35" i="12"/>
  <c r="AG35" i="12" s="1"/>
  <c r="AH35" i="12" s="1"/>
  <c r="Y54" i="12"/>
  <c r="Z54" i="12" s="1"/>
  <c r="Y7" i="12"/>
  <c r="AG7" i="12" s="1"/>
  <c r="AH7" i="12" s="1"/>
  <c r="Y8" i="12"/>
  <c r="Z8" i="12" s="1"/>
  <c r="Y9" i="12"/>
  <c r="AG9" i="12" s="1"/>
  <c r="AH9" i="12" s="1"/>
  <c r="Y10" i="12"/>
  <c r="Z10" i="12" s="1"/>
  <c r="Y29" i="12"/>
  <c r="Z29" i="12" s="1"/>
  <c r="R53" i="12"/>
  <c r="Y55" i="12"/>
  <c r="Z55" i="12" s="1"/>
  <c r="Y13" i="12"/>
  <c r="Z13" i="12" s="1"/>
  <c r="Y40" i="12"/>
  <c r="AG40" i="12" s="1"/>
  <c r="AH40" i="12" s="1"/>
  <c r="Z6" i="12"/>
  <c r="AG6" i="12"/>
  <c r="AH6" i="12" s="1"/>
  <c r="R32" i="12"/>
  <c r="Y41" i="12"/>
  <c r="Y36" i="12"/>
  <c r="Y30" i="12"/>
  <c r="Y20" i="12"/>
  <c r="Y16" i="12"/>
  <c r="Y14" i="12"/>
  <c r="R12" i="12"/>
  <c r="R16" i="12"/>
  <c r="R24" i="12"/>
  <c r="R41" i="12"/>
  <c r="R36" i="12"/>
  <c r="R30" i="12"/>
  <c r="R10" i="12"/>
  <c r="R6" i="12"/>
  <c r="X54" i="12"/>
  <c r="Y56" i="12"/>
  <c r="Y18" i="12"/>
  <c r="R37" i="12"/>
  <c r="R7" i="12"/>
  <c r="R35" i="12"/>
  <c r="R29" i="12"/>
  <c r="R55" i="12"/>
  <c r="R9" i="12"/>
  <c r="R17" i="12"/>
  <c r="R27" i="12"/>
  <c r="R21" i="12"/>
  <c r="R39" i="12"/>
  <c r="R38" i="12"/>
  <c r="R34" i="12"/>
  <c r="R28" i="12"/>
  <c r="R8" i="12"/>
  <c r="X12" i="23"/>
  <c r="AG53" i="12" l="1"/>
  <c r="AH53" i="12" s="1"/>
  <c r="Z39" i="12"/>
  <c r="AG13" i="12"/>
  <c r="AH13" i="12" s="1"/>
  <c r="Z21" i="23"/>
  <c r="AG21" i="23"/>
  <c r="AH21" i="23" s="1"/>
  <c r="Z19" i="23"/>
  <c r="AG19" i="23"/>
  <c r="AH19" i="23" s="1"/>
  <c r="Z22" i="23"/>
  <c r="AG22" i="23"/>
  <c r="AH22" i="23" s="1"/>
  <c r="Z12" i="23"/>
  <c r="AG12" i="23"/>
  <c r="AH12" i="23" s="1"/>
  <c r="Z13" i="23"/>
  <c r="AG13" i="23"/>
  <c r="AH13" i="23" s="1"/>
  <c r="Z14" i="23"/>
  <c r="AG14" i="23"/>
  <c r="AH14" i="23" s="1"/>
  <c r="Z16" i="23"/>
  <c r="AG16" i="23"/>
  <c r="AH16" i="23" s="1"/>
  <c r="Z22" i="12"/>
  <c r="Z40" i="12"/>
  <c r="Z21" i="12"/>
  <c r="AG38" i="12"/>
  <c r="AH38" i="12" s="1"/>
  <c r="AG55" i="12"/>
  <c r="AH55" i="12" s="1"/>
  <c r="AG28" i="12"/>
  <c r="AH28" i="12" s="1"/>
  <c r="Z12" i="12"/>
  <c r="Z37" i="12"/>
  <c r="Z34" i="12"/>
  <c r="AG32" i="12"/>
  <c r="AH32" i="12" s="1"/>
  <c r="Z7" i="12"/>
  <c r="Z35" i="12"/>
  <c r="AG54" i="12"/>
  <c r="AH54" i="12" s="1"/>
  <c r="Z27" i="12"/>
  <c r="Z49" i="12"/>
  <c r="Z24" i="12"/>
  <c r="Z17" i="12"/>
  <c r="AG29" i="12"/>
  <c r="AH29" i="12" s="1"/>
  <c r="AG8" i="12"/>
  <c r="AH8" i="12" s="1"/>
  <c r="Z9" i="12"/>
  <c r="AG10" i="12"/>
  <c r="AH10" i="12" s="1"/>
  <c r="AG18" i="12"/>
  <c r="AH18" i="12" s="1"/>
  <c r="Z18" i="12"/>
  <c r="AG41" i="12"/>
  <c r="AH41" i="12" s="1"/>
  <c r="Z41" i="12"/>
  <c r="AG14" i="12"/>
  <c r="AH14" i="12" s="1"/>
  <c r="Z14" i="12"/>
  <c r="AG20" i="12"/>
  <c r="AH20" i="12" s="1"/>
  <c r="Z20" i="12"/>
  <c r="AG30" i="12"/>
  <c r="AH30" i="12" s="1"/>
  <c r="Z30" i="12"/>
  <c r="AG56" i="12"/>
  <c r="AH56" i="12" s="1"/>
  <c r="Z56" i="12"/>
  <c r="AG16" i="12"/>
  <c r="AH16" i="12" s="1"/>
  <c r="Z16" i="12"/>
  <c r="AG36" i="12"/>
  <c r="AH36" i="12" s="1"/>
  <c r="Z36" i="12"/>
  <c r="R49" i="12"/>
  <c r="R22" i="12" l="1"/>
  <c r="R52" i="12"/>
  <c r="R13" i="12"/>
  <c r="R14" i="12"/>
  <c r="W6" i="23" l="1"/>
  <c r="X6" i="23" s="1"/>
  <c r="W8" i="23"/>
  <c r="X8" i="23" s="1"/>
  <c r="W18" i="23"/>
  <c r="Q6" i="23"/>
  <c r="Q8" i="23"/>
  <c r="R18" i="23"/>
  <c r="R20" i="12"/>
  <c r="X18" i="23" l="1"/>
  <c r="Y18" i="23"/>
  <c r="R6" i="23"/>
  <c r="Y6" i="23"/>
  <c r="R8" i="23"/>
  <c r="Y8" i="23"/>
  <c r="AF6" i="23"/>
  <c r="AF8" i="23"/>
  <c r="Z8" i="23" l="1"/>
  <c r="AG8" i="23"/>
  <c r="AH8" i="23" s="1"/>
  <c r="Z6" i="23"/>
  <c r="AG6" i="23"/>
  <c r="AH6" i="23" s="1"/>
  <c r="Z18" i="23"/>
  <c r="AG18" i="23"/>
  <c r="AH18" i="23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F32" authorId="0" shapeId="0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также посчитать орен</t>
        </r>
      </text>
    </comment>
  </commentList>
</comments>
</file>

<file path=xl/sharedStrings.xml><?xml version="1.0" encoding="utf-8"?>
<sst xmlns="http://schemas.openxmlformats.org/spreadsheetml/2006/main" count="489" uniqueCount="130">
  <si>
    <t>Очки</t>
  </si>
  <si>
    <t>Место</t>
  </si>
  <si>
    <t>Дивизион</t>
  </si>
  <si>
    <t>В/К</t>
  </si>
  <si>
    <t>ФИО</t>
  </si>
  <si>
    <t>Команда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</si>
  <si>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</si>
  <si>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</si>
  <si>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</si>
  <si>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</si>
  <si>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</si>
  <si>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</si>
  <si>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</si>
  <si>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</si>
  <si>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</si>
  <si>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</si>
  <si>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</si>
  <si>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</si>
  <si>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</si>
  <si>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</si>
  <si>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Сумма</t>
  </si>
  <si>
    <t>Женщины</t>
  </si>
  <si>
    <t>RAW</t>
  </si>
  <si>
    <t>Россия</t>
  </si>
  <si>
    <t>Троеборье</t>
  </si>
  <si>
    <t>Мужчины</t>
  </si>
  <si>
    <t>Главный судья</t>
  </si>
  <si>
    <t>Главный секретарь</t>
  </si>
  <si>
    <t>Зам.главного секретаря</t>
  </si>
  <si>
    <t>Старший судья</t>
  </si>
  <si>
    <t>Боковой судья</t>
  </si>
  <si>
    <t>Спикер</t>
  </si>
  <si>
    <t>Офицер ДК</t>
  </si>
  <si>
    <t>Блинков Е.</t>
  </si>
  <si>
    <t>PRO</t>
  </si>
  <si>
    <t>ж</t>
  </si>
  <si>
    <t>м</t>
  </si>
  <si>
    <t>Приседание</t>
  </si>
  <si>
    <t>Жим лежа</t>
  </si>
  <si>
    <t xml:space="preserve">Становая </t>
  </si>
  <si>
    <t>Становая</t>
  </si>
  <si>
    <t>Пол</t>
  </si>
  <si>
    <t>Open 24-39</t>
  </si>
  <si>
    <t>Альметьевск</t>
  </si>
  <si>
    <t>Junior 20-23</t>
  </si>
  <si>
    <t>Казань</t>
  </si>
  <si>
    <t>Бугульма</t>
  </si>
  <si>
    <t xml:space="preserve">Жим Лежа СОВ </t>
  </si>
  <si>
    <t>Фаттахов Р.Т.</t>
  </si>
  <si>
    <t>Губайдуллин М.Ю.</t>
  </si>
  <si>
    <t>Панов М.Б.</t>
  </si>
  <si>
    <t>Балантаев А.В.</t>
  </si>
  <si>
    <t>Осипов А.</t>
  </si>
  <si>
    <t>Киняев З.</t>
  </si>
  <si>
    <t>Троеборье женщины</t>
  </si>
  <si>
    <t>Приседание женщины</t>
  </si>
  <si>
    <t>Троеборье мужчины</t>
  </si>
  <si>
    <t>Приседание мужчины</t>
  </si>
  <si>
    <t>Жим лежа женщины</t>
  </si>
  <si>
    <t>Жим лежа мужчины</t>
  </si>
  <si>
    <t>Становая мужчины</t>
  </si>
  <si>
    <t>Teenage 14-15</t>
  </si>
  <si>
    <t>Teenage 16-17</t>
  </si>
  <si>
    <t>Masters 45-49</t>
  </si>
  <si>
    <t>Гизатуллин И.И</t>
  </si>
  <si>
    <t>Осипов А.А.</t>
  </si>
  <si>
    <t>Teenage 18-19</t>
  </si>
  <si>
    <t xml:space="preserve">Становая женщины </t>
  </si>
  <si>
    <t>Воспитанники детского дома Русский жим</t>
  </si>
  <si>
    <t>АДД</t>
  </si>
  <si>
    <t>Masters 40-44</t>
  </si>
  <si>
    <t>Татарстан</t>
  </si>
  <si>
    <t>Teenage 0-13</t>
  </si>
  <si>
    <t>Masters 70-74</t>
  </si>
  <si>
    <t>Чистополь</t>
  </si>
  <si>
    <t>СМП-Нефтегаз</t>
  </si>
  <si>
    <t>Чемпионат Татарстана по силовым видам спорта (Альметьевск 24.04.2021). PRO</t>
  </si>
  <si>
    <t> Чемпионат НАП-Татарстан по силовым видам (Альметьевск, 24 апреля 2021 года) Любители</t>
  </si>
  <si>
    <t>Шайхутдинов Руслан Радикович</t>
  </si>
  <si>
    <t>Куручбаев Марат Марселевич</t>
  </si>
  <si>
    <t>Сальникова Елена Олеговна</t>
  </si>
  <si>
    <t>Н.Челны</t>
  </si>
  <si>
    <t>Markovic  Zivorad Tomislav</t>
  </si>
  <si>
    <t>Masters 60-64</t>
  </si>
  <si>
    <t>Serbia</t>
  </si>
  <si>
    <t>Залятдинов Роберт Айратович</t>
  </si>
  <si>
    <t>Каперский Дмитрий Игоревич</t>
  </si>
  <si>
    <t>Балантаев Виталий Андреевич</t>
  </si>
  <si>
    <t>Ахметзянова Фарида Милисовна</t>
  </si>
  <si>
    <t>Меренков Евгений Юрьевич</t>
  </si>
  <si>
    <t>Данилов Андрей Павлович</t>
  </si>
  <si>
    <t>Кузнецов Антон Александрович</t>
  </si>
  <si>
    <t>Тихонова Лилия Рашитовна</t>
  </si>
  <si>
    <t>Муллаянов Айрат Ильдарович</t>
  </si>
  <si>
    <t>Федяев Сергей Романович</t>
  </si>
  <si>
    <t>Волков Сергей Александрович</t>
  </si>
  <si>
    <t>Евстегнеева Вера Андреевна</t>
  </si>
  <si>
    <t>Воропаев  Виктор Сергеевич</t>
  </si>
  <si>
    <t>Шафиков Тимур Альбертович</t>
  </si>
  <si>
    <t xml:space="preserve"> Гильманов  Азамат Булатовичь</t>
  </si>
  <si>
    <t>Маркелов  Павел Валерьевич</t>
  </si>
  <si>
    <t>Ерофеев Артем Викторович</t>
  </si>
  <si>
    <t>Ерофеев  Даниил Артемович</t>
  </si>
  <si>
    <t>Крюков Михаил Павлович</t>
  </si>
  <si>
    <t>Минаева Арина Сергеевна</t>
  </si>
  <si>
    <t>Зарипов Рамиль Нилевич</t>
  </si>
  <si>
    <t>Мутагиров Тимур Равилевич</t>
  </si>
  <si>
    <t>Батыршин Эльдар Фаридович</t>
  </si>
  <si>
    <t>Козлов Аркадий Эдуардович</t>
  </si>
  <si>
    <t>Марасов Динар Ирекович</t>
  </si>
  <si>
    <t>Гараев Азат Талгатович</t>
  </si>
  <si>
    <t>Чумаров Владимир Константинович</t>
  </si>
  <si>
    <t>Сафин Марат Эдуардович</t>
  </si>
  <si>
    <t>Masters 50-54</t>
  </si>
  <si>
    <t>Каньязов Аллан Саламович</t>
  </si>
  <si>
    <t>Ильин Александр Михайлович</t>
  </si>
  <si>
    <t>Leskovas</t>
  </si>
  <si>
    <t>Teenage 14-18</t>
  </si>
  <si>
    <t xml:space="preserve">Исаев Петр </t>
  </si>
  <si>
    <t>Валиев Булат Марсович</t>
  </si>
  <si>
    <t>Teenage 15-17</t>
  </si>
  <si>
    <t>Исмагилов Ренас Рамисович</t>
  </si>
  <si>
    <t>Абдрахманово</t>
  </si>
  <si>
    <t>10,06.2009</t>
  </si>
  <si>
    <t>Мутагиров Дамир Равильевич</t>
  </si>
  <si>
    <t>Исмагилов Раян Раильевич</t>
  </si>
  <si>
    <t>Федько Михаил Владимирович</t>
  </si>
  <si>
    <t>Masters 40-49</t>
  </si>
  <si>
    <t>Junior 14-18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</si>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</sst>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1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b/>
      <sz val="24"/>
      <name val="Arial"/>
      <family val="2"/>
      <charset val="204"/>
    </font>
    <font>
      <sz val="11"/>
      <color rgb="FF333333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/>
    <xf numFmtId="164" fontId="2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15" fillId="3" borderId="8" xfId="0" applyNumberFormat="1" applyFont="1" applyFill="1" applyBorder="1" applyAlignment="1">
      <alignment horizontal="center" vertical="center" wrapText="1"/>
    </xf>
    <xf numFmtId="164" fontId="15" fillId="3" borderId="8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2" fillId="0" borderId="20" xfId="0" applyFont="1" applyFill="1" applyBorder="1" applyAlignment="1">
      <alignment horizontal="center" vertical="center"/>
    </xf>
    <xf numFmtId="14" fontId="18" fillId="0" borderId="0" xfId="0" applyNumberFormat="1" applyFont="1" applyFill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4" fontId="18" fillId="0" borderId="2" xfId="0" applyNumberFormat="1" applyFont="1" applyFill="1" applyBorder="1"/>
    <xf numFmtId="14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/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/>
    <xf numFmtId="0" fontId="2" fillId="3" borderId="2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18" fillId="0" borderId="21" xfId="0" applyNumberFormat="1" applyFont="1" applyFill="1" applyBorder="1" applyAlignment="1">
      <alignment horizontal="center" vertical="center"/>
    </xf>
    <xf numFmtId="0" fontId="18" fillId="0" borderId="1" xfId="0" applyFont="1" applyBorder="1"/>
    <xf numFmtId="0" fontId="2" fillId="5" borderId="2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5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S71"/>
  <sheetViews>
    <sheetView topLeftCell="E16" zoomScale="80" zoomScaleNormal="80" workbookViewId="0">
      <selection activeCell="N9" sqref="N9"/>
    </sheetView>
  </sheetViews>
  <sheetFormatPr defaultRowHeight="12.75" x14ac:dyDescent="0.2"/>
  <cols>
    <col min="1" max="1" width="4.85546875" style="37" customWidth="1"/>
    <col min="2" max="2" width="6" style="37" bestFit="1" customWidth="1"/>
    <col min="3" max="3" width="5.7109375" style="37" customWidth="1"/>
    <col min="4" max="4" width="8.85546875" style="37" bestFit="1" customWidth="1"/>
    <col min="5" max="5" width="7.140625" style="37" customWidth="1"/>
    <col min="6" max="6" width="38.85546875" style="46" customWidth="1"/>
    <col min="7" max="7" width="20.140625" style="37" customWidth="1"/>
    <col min="8" max="8" width="13.7109375" style="37" customWidth="1"/>
    <col min="9" max="9" width="9.85546875" style="37" customWidth="1"/>
    <col min="10" max="10" width="12.28515625" style="41" customWidth="1"/>
    <col min="11" max="11" width="15.7109375" style="38" customWidth="1"/>
    <col min="12" max="12" width="9.85546875" style="37" customWidth="1"/>
    <col min="13" max="13" width="12.42578125" style="40" customWidth="1"/>
    <col min="14" max="14" width="5.5703125" style="40" bestFit="1" customWidth="1"/>
    <col min="15" max="15" width="6" style="37" bestFit="1" customWidth="1"/>
    <col min="16" max="16" width="6" style="39" bestFit="1" customWidth="1"/>
    <col min="17" max="17" width="7.5703125" style="37" customWidth="1"/>
    <col min="18" max="18" width="11.140625" style="37" customWidth="1"/>
    <col min="19" max="19" width="6.5703125" style="37" bestFit="1" customWidth="1"/>
    <col min="20" max="20" width="6" style="37" bestFit="1" customWidth="1"/>
    <col min="21" max="21" width="5.5703125" style="39" bestFit="1" customWidth="1"/>
    <col min="22" max="22" width="5.5703125" style="38" customWidth="1"/>
    <col min="23" max="23" width="6.5703125" style="39" bestFit="1" customWidth="1"/>
    <col min="24" max="24" width="9.42578125" style="38" customWidth="1"/>
    <col min="25" max="25" width="7.42578125" style="37" bestFit="1" customWidth="1"/>
    <col min="26" max="26" width="9.85546875" style="40" customWidth="1"/>
    <col min="27" max="27" width="8.28515625" style="37" bestFit="1" customWidth="1"/>
    <col min="28" max="28" width="6" style="37" bestFit="1" customWidth="1"/>
    <col min="29" max="29" width="6" style="39" bestFit="1" customWidth="1"/>
    <col min="30" max="30" width="6" style="38" bestFit="1" customWidth="1"/>
    <col min="31" max="31" width="6.5703125" style="39" bestFit="1" customWidth="1"/>
    <col min="32" max="32" width="10.42578125" style="38" customWidth="1"/>
    <col min="33" max="33" width="6.140625" style="37" bestFit="1" customWidth="1"/>
    <col min="34" max="34" width="10.42578125" style="37" customWidth="1"/>
    <col min="35" max="35" width="11.42578125" style="37" customWidth="1"/>
    <col min="36" max="16384" width="9.140625" style="37"/>
  </cols>
  <sheetData>
    <row r="1" spans="1:97" ht="20.25" customHeight="1" x14ac:dyDescent="0.2">
      <c r="A1" s="153" t="s">
        <v>77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</row>
    <row r="2" spans="1:97" ht="21" customHeight="1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97" ht="12.75" customHeight="1" x14ac:dyDescent="0.2">
      <c r="A3" s="159" t="s">
        <v>0</v>
      </c>
      <c r="B3" s="149" t="s">
        <v>1</v>
      </c>
      <c r="C3" s="151" t="s">
        <v>41</v>
      </c>
      <c r="D3" s="151" t="s">
        <v>2</v>
      </c>
      <c r="E3" s="149" t="s">
        <v>3</v>
      </c>
      <c r="F3" s="147" t="s">
        <v>4</v>
      </c>
      <c r="G3" s="149" t="s">
        <v>5</v>
      </c>
      <c r="H3" s="149" t="s">
        <v>6</v>
      </c>
      <c r="I3" s="149" t="s">
        <v>7</v>
      </c>
      <c r="J3" s="149" t="s">
        <v>8</v>
      </c>
      <c r="K3" s="149" t="s">
        <v>9</v>
      </c>
      <c r="L3" s="161" t="s">
        <v>10</v>
      </c>
      <c r="M3" s="157" t="s">
        <v>11</v>
      </c>
      <c r="N3" s="154" t="s">
        <v>12</v>
      </c>
      <c r="O3" s="154"/>
      <c r="P3" s="154"/>
      <c r="Q3" s="154"/>
      <c r="R3" s="154"/>
      <c r="S3" s="154" t="s">
        <v>13</v>
      </c>
      <c r="T3" s="154"/>
      <c r="U3" s="154"/>
      <c r="V3" s="154"/>
      <c r="W3" s="154"/>
      <c r="X3" s="154"/>
      <c r="Y3" s="154" t="s">
        <v>14</v>
      </c>
      <c r="Z3" s="154"/>
      <c r="AA3" s="154" t="s">
        <v>15</v>
      </c>
      <c r="AB3" s="154"/>
      <c r="AC3" s="154"/>
      <c r="AD3" s="154"/>
      <c r="AE3" s="154"/>
      <c r="AF3" s="154"/>
      <c r="AG3" s="154" t="s">
        <v>16</v>
      </c>
      <c r="AH3" s="154"/>
      <c r="AI3" s="155" t="s">
        <v>17</v>
      </c>
    </row>
    <row r="4" spans="1:97" s="45" customFormat="1" ht="25.5" customHeight="1" thickBot="1" x14ac:dyDescent="0.25">
      <c r="A4" s="160"/>
      <c r="B4" s="150"/>
      <c r="C4" s="152"/>
      <c r="D4" s="152"/>
      <c r="E4" s="150"/>
      <c r="F4" s="148"/>
      <c r="G4" s="150"/>
      <c r="H4" s="150"/>
      <c r="I4" s="150"/>
      <c r="J4" s="150"/>
      <c r="K4" s="150"/>
      <c r="L4" s="162"/>
      <c r="M4" s="158"/>
      <c r="N4" s="42">
        <v>1</v>
      </c>
      <c r="O4" s="43">
        <v>2</v>
      </c>
      <c r="P4" s="43">
        <v>3</v>
      </c>
      <c r="Q4" s="42" t="s">
        <v>18</v>
      </c>
      <c r="R4" s="124" t="s">
        <v>11</v>
      </c>
      <c r="S4" s="42">
        <v>1</v>
      </c>
      <c r="T4" s="42">
        <v>2</v>
      </c>
      <c r="U4" s="42">
        <v>3</v>
      </c>
      <c r="V4" s="42">
        <v>4</v>
      </c>
      <c r="W4" s="42" t="s">
        <v>18</v>
      </c>
      <c r="X4" s="44" t="s">
        <v>11</v>
      </c>
      <c r="Y4" s="42" t="s">
        <v>19</v>
      </c>
      <c r="Z4" s="44" t="s">
        <v>11</v>
      </c>
      <c r="AA4" s="42">
        <v>1</v>
      </c>
      <c r="AB4" s="43">
        <v>2</v>
      </c>
      <c r="AC4" s="42">
        <v>3</v>
      </c>
      <c r="AD4" s="42">
        <v>4</v>
      </c>
      <c r="AE4" s="42" t="s">
        <v>18</v>
      </c>
      <c r="AF4" s="44" t="s">
        <v>11</v>
      </c>
      <c r="AG4" s="42" t="s">
        <v>20</v>
      </c>
      <c r="AH4" s="44" t="s">
        <v>11</v>
      </c>
      <c r="AI4" s="156"/>
    </row>
    <row r="5" spans="1:97" s="123" customFormat="1" ht="25.5" customHeight="1" x14ac:dyDescent="0.2">
      <c r="A5" s="91"/>
      <c r="B5" s="92"/>
      <c r="C5" s="92"/>
      <c r="D5" s="86"/>
      <c r="E5" s="92"/>
      <c r="F5" s="93" t="s">
        <v>68</v>
      </c>
      <c r="G5" s="92"/>
      <c r="H5" s="92"/>
      <c r="I5" s="92"/>
      <c r="J5" s="92"/>
      <c r="K5" s="92"/>
      <c r="L5" s="94"/>
      <c r="M5" s="95"/>
      <c r="N5" s="96"/>
      <c r="O5" s="97"/>
      <c r="P5" s="97"/>
      <c r="Q5" s="77"/>
      <c r="R5" s="80"/>
      <c r="S5" s="96"/>
      <c r="T5" s="96"/>
      <c r="U5" s="96"/>
      <c r="V5" s="96"/>
      <c r="W5" s="101"/>
      <c r="X5" s="104"/>
      <c r="Y5" s="101"/>
      <c r="Z5" s="98"/>
      <c r="AA5" s="96"/>
      <c r="AB5" s="97"/>
      <c r="AC5" s="96"/>
      <c r="AD5" s="96"/>
      <c r="AE5" s="101"/>
      <c r="AF5" s="104"/>
      <c r="AG5" s="101"/>
      <c r="AH5" s="104"/>
      <c r="AI5" s="99"/>
    </row>
    <row r="6" spans="1:97" s="73" customFormat="1" ht="25.5" customHeight="1" x14ac:dyDescent="0.2">
      <c r="A6" s="70"/>
      <c r="B6" s="70"/>
      <c r="C6" s="136" t="s">
        <v>36</v>
      </c>
      <c r="D6" s="19" t="s">
        <v>22</v>
      </c>
      <c r="E6" s="70"/>
      <c r="F6" s="7"/>
      <c r="G6" s="137" t="s">
        <v>69</v>
      </c>
      <c r="H6" s="70"/>
      <c r="I6" s="3" t="s">
        <v>23</v>
      </c>
      <c r="J6" s="70"/>
      <c r="K6" s="3" t="s">
        <v>61</v>
      </c>
      <c r="L6" s="71"/>
      <c r="M6" s="72"/>
      <c r="O6" s="74"/>
      <c r="P6" s="74"/>
      <c r="Q6" s="16">
        <f t="shared" ref="Q6:Q10" si="0">MAX(N6:P6)</f>
        <v>0</v>
      </c>
      <c r="R6" s="55">
        <f t="shared" ref="R6:R10" si="1">M6*Q6</f>
        <v>0</v>
      </c>
      <c r="W6" s="16"/>
      <c r="X6" s="55">
        <f t="shared" ref="X6:X10" si="2">W6*M6</f>
        <v>0</v>
      </c>
      <c r="Y6" s="16">
        <f t="shared" ref="Y6:Y10" si="3">Q6+W6</f>
        <v>0</v>
      </c>
      <c r="Z6" s="55">
        <f t="shared" ref="Z6:Z10" si="4">Y6*M6</f>
        <v>0</v>
      </c>
      <c r="AB6" s="74"/>
      <c r="AE6" s="16">
        <f t="shared" ref="AE6:AE10" si="5">MAX(AA6:AC6)</f>
        <v>0</v>
      </c>
      <c r="AF6" s="55">
        <f t="shared" ref="AF6:AF10" si="6">AE6*M6</f>
        <v>0</v>
      </c>
      <c r="AG6" s="16">
        <f t="shared" ref="AG6:AG10" si="7">Y6+AE6</f>
        <v>0</v>
      </c>
      <c r="AH6" s="55">
        <f t="shared" ref="AH6:AH10" si="8">M6*AG6</f>
        <v>0</v>
      </c>
      <c r="AI6" s="70"/>
      <c r="AJ6" s="121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</row>
    <row r="7" spans="1:97" s="73" customFormat="1" ht="25.5" customHeight="1" x14ac:dyDescent="0.2">
      <c r="A7" s="70"/>
      <c r="B7" s="70"/>
      <c r="C7" s="136" t="s">
        <v>36</v>
      </c>
      <c r="D7" s="19" t="s">
        <v>22</v>
      </c>
      <c r="E7" s="70"/>
      <c r="F7" s="7"/>
      <c r="G7" s="137" t="s">
        <v>69</v>
      </c>
      <c r="H7" s="70"/>
      <c r="I7" s="3" t="s">
        <v>23</v>
      </c>
      <c r="J7" s="70"/>
      <c r="K7" s="3" t="s">
        <v>61</v>
      </c>
      <c r="L7" s="71"/>
      <c r="M7" s="72"/>
      <c r="O7" s="74"/>
      <c r="P7" s="74"/>
      <c r="Q7" s="16">
        <f t="shared" si="0"/>
        <v>0</v>
      </c>
      <c r="R7" s="55">
        <f t="shared" si="1"/>
        <v>0</v>
      </c>
      <c r="W7" s="16"/>
      <c r="X7" s="55">
        <f t="shared" si="2"/>
        <v>0</v>
      </c>
      <c r="Y7" s="16">
        <f t="shared" si="3"/>
        <v>0</v>
      </c>
      <c r="Z7" s="55">
        <f t="shared" si="4"/>
        <v>0</v>
      </c>
      <c r="AB7" s="74"/>
      <c r="AE7" s="16">
        <f t="shared" si="5"/>
        <v>0</v>
      </c>
      <c r="AF7" s="55">
        <f t="shared" si="6"/>
        <v>0</v>
      </c>
      <c r="AG7" s="16">
        <f t="shared" si="7"/>
        <v>0</v>
      </c>
      <c r="AH7" s="55">
        <f t="shared" si="8"/>
        <v>0</v>
      </c>
      <c r="AI7" s="70"/>
      <c r="AJ7" s="121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</row>
    <row r="8" spans="1:97" s="73" customFormat="1" ht="25.5" customHeight="1" x14ac:dyDescent="0.2">
      <c r="A8" s="70"/>
      <c r="B8" s="70"/>
      <c r="C8" s="136" t="s">
        <v>36</v>
      </c>
      <c r="D8" s="19" t="s">
        <v>22</v>
      </c>
      <c r="E8" s="70"/>
      <c r="F8" s="7"/>
      <c r="G8" s="137" t="s">
        <v>69</v>
      </c>
      <c r="H8" s="70"/>
      <c r="I8" s="3" t="s">
        <v>23</v>
      </c>
      <c r="J8" s="70"/>
      <c r="K8" s="3" t="s">
        <v>61</v>
      </c>
      <c r="L8" s="71"/>
      <c r="M8" s="72"/>
      <c r="O8" s="74"/>
      <c r="P8" s="74"/>
      <c r="Q8" s="16">
        <f t="shared" si="0"/>
        <v>0</v>
      </c>
      <c r="R8" s="55">
        <f t="shared" si="1"/>
        <v>0</v>
      </c>
      <c r="W8" s="16"/>
      <c r="X8" s="55">
        <f t="shared" si="2"/>
        <v>0</v>
      </c>
      <c r="Y8" s="16">
        <f t="shared" si="3"/>
        <v>0</v>
      </c>
      <c r="Z8" s="55">
        <f t="shared" si="4"/>
        <v>0</v>
      </c>
      <c r="AB8" s="74"/>
      <c r="AE8" s="16">
        <f t="shared" si="5"/>
        <v>0</v>
      </c>
      <c r="AF8" s="55">
        <f t="shared" si="6"/>
        <v>0</v>
      </c>
      <c r="AG8" s="16">
        <f t="shared" si="7"/>
        <v>0</v>
      </c>
      <c r="AH8" s="55">
        <f t="shared" si="8"/>
        <v>0</v>
      </c>
      <c r="AI8" s="70"/>
      <c r="AJ8" s="121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</row>
    <row r="9" spans="1:97" s="73" customFormat="1" ht="25.5" customHeight="1" x14ac:dyDescent="0.2">
      <c r="A9" s="70"/>
      <c r="B9" s="70"/>
      <c r="C9" s="136" t="s">
        <v>36</v>
      </c>
      <c r="D9" s="19" t="s">
        <v>22</v>
      </c>
      <c r="E9" s="70"/>
      <c r="F9" s="7"/>
      <c r="G9" s="137" t="s">
        <v>69</v>
      </c>
      <c r="H9" s="70"/>
      <c r="I9" s="3" t="s">
        <v>23</v>
      </c>
      <c r="J9" s="70"/>
      <c r="K9" s="3" t="s">
        <v>61</v>
      </c>
      <c r="L9" s="71"/>
      <c r="M9" s="72"/>
      <c r="O9" s="74"/>
      <c r="P9" s="74"/>
      <c r="Q9" s="16">
        <f t="shared" si="0"/>
        <v>0</v>
      </c>
      <c r="R9" s="55">
        <f t="shared" si="1"/>
        <v>0</v>
      </c>
      <c r="W9" s="16"/>
      <c r="X9" s="55">
        <f t="shared" si="2"/>
        <v>0</v>
      </c>
      <c r="Y9" s="16">
        <f t="shared" si="3"/>
        <v>0</v>
      </c>
      <c r="Z9" s="55">
        <f t="shared" si="4"/>
        <v>0</v>
      </c>
      <c r="AB9" s="74"/>
      <c r="AE9" s="16">
        <f t="shared" si="5"/>
        <v>0</v>
      </c>
      <c r="AF9" s="55">
        <f t="shared" si="6"/>
        <v>0</v>
      </c>
      <c r="AG9" s="16">
        <f t="shared" si="7"/>
        <v>0</v>
      </c>
      <c r="AH9" s="55">
        <f t="shared" si="8"/>
        <v>0</v>
      </c>
      <c r="AI9" s="70"/>
      <c r="AJ9" s="121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</row>
    <row r="10" spans="1:97" s="73" customFormat="1" ht="17.25" customHeight="1" x14ac:dyDescent="0.2">
      <c r="A10" s="70"/>
      <c r="B10" s="70"/>
      <c r="C10" s="136" t="s">
        <v>36</v>
      </c>
      <c r="D10" s="19" t="s">
        <v>22</v>
      </c>
      <c r="E10" s="70"/>
      <c r="F10" s="7"/>
      <c r="G10" s="137" t="s">
        <v>69</v>
      </c>
      <c r="H10" s="70"/>
      <c r="I10" s="3" t="s">
        <v>23</v>
      </c>
      <c r="J10" s="70"/>
      <c r="K10" s="3" t="s">
        <v>61</v>
      </c>
      <c r="L10" s="71"/>
      <c r="M10" s="72"/>
      <c r="O10" s="74"/>
      <c r="P10" s="74"/>
      <c r="Q10" s="16">
        <f t="shared" si="0"/>
        <v>0</v>
      </c>
      <c r="R10" s="62">
        <f t="shared" si="1"/>
        <v>0</v>
      </c>
      <c r="W10" s="16"/>
      <c r="X10" s="55">
        <f t="shared" si="2"/>
        <v>0</v>
      </c>
      <c r="Y10" s="16">
        <f t="shared" si="3"/>
        <v>0</v>
      </c>
      <c r="Z10" s="55">
        <f t="shared" si="4"/>
        <v>0</v>
      </c>
      <c r="AB10" s="74"/>
      <c r="AE10" s="16">
        <f t="shared" si="5"/>
        <v>0</v>
      </c>
      <c r="AF10" s="55">
        <f t="shared" si="6"/>
        <v>0</v>
      </c>
      <c r="AG10" s="16">
        <f t="shared" si="7"/>
        <v>0</v>
      </c>
      <c r="AH10" s="55">
        <f t="shared" si="8"/>
        <v>0</v>
      </c>
      <c r="AI10" s="70"/>
      <c r="AJ10" s="121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</row>
    <row r="11" spans="1:97" s="8" customFormat="1" x14ac:dyDescent="0.2">
      <c r="A11" s="100"/>
      <c r="B11" s="100"/>
      <c r="C11" s="100"/>
      <c r="D11" s="100"/>
      <c r="E11" s="100"/>
      <c r="F11" s="101" t="s">
        <v>54</v>
      </c>
      <c r="G11" s="101"/>
      <c r="H11" s="100"/>
      <c r="I11" s="100"/>
      <c r="J11" s="102"/>
      <c r="K11" s="100"/>
      <c r="L11" s="103"/>
      <c r="M11" s="104"/>
      <c r="N11" s="100"/>
      <c r="O11" s="105"/>
      <c r="P11" s="105"/>
      <c r="Q11" s="77"/>
      <c r="R11" s="80"/>
      <c r="S11" s="100"/>
      <c r="T11" s="100"/>
      <c r="U11" s="100"/>
      <c r="V11" s="100"/>
      <c r="W11" s="101"/>
      <c r="X11" s="104"/>
      <c r="Y11" s="101"/>
      <c r="Z11" s="80"/>
      <c r="AA11" s="100"/>
      <c r="AB11" s="105"/>
      <c r="AC11" s="100"/>
      <c r="AD11" s="100"/>
      <c r="AE11" s="101"/>
      <c r="AF11" s="104"/>
      <c r="AG11" s="101"/>
      <c r="AH11" s="104"/>
      <c r="AI11" s="100"/>
    </row>
    <row r="12" spans="1:97" s="3" customFormat="1" ht="14.25" x14ac:dyDescent="0.2">
      <c r="C12" s="3" t="s">
        <v>35</v>
      </c>
      <c r="D12" s="115" t="s">
        <v>22</v>
      </c>
      <c r="E12" s="3">
        <v>82.5</v>
      </c>
      <c r="F12" s="57" t="s">
        <v>92</v>
      </c>
      <c r="G12" s="3" t="s">
        <v>81</v>
      </c>
      <c r="H12" s="3" t="s">
        <v>71</v>
      </c>
      <c r="I12" s="3" t="s">
        <v>23</v>
      </c>
      <c r="J12" s="179">
        <v>28561</v>
      </c>
      <c r="K12" s="143" t="s">
        <v>127</v>
      </c>
      <c r="L12" s="2">
        <v>81.3</v>
      </c>
      <c r="M12" s="55">
        <v>0.91120000000000001</v>
      </c>
      <c r="N12" s="185">
        <v>85</v>
      </c>
      <c r="O12" s="188">
        <v>95</v>
      </c>
      <c r="P12" s="190">
        <v>0</v>
      </c>
      <c r="Q12" s="3">
        <f t="shared" ref="Q12:Q54" si="9">MAX(N12:P12)</f>
        <v>95</v>
      </c>
      <c r="R12" s="55">
        <f t="shared" ref="R12:R56" si="10">M12*Q12</f>
        <v>86.564000000000007</v>
      </c>
      <c r="S12" s="185">
        <v>57.5</v>
      </c>
      <c r="T12" s="192">
        <v>0</v>
      </c>
      <c r="U12" s="192">
        <v>0</v>
      </c>
      <c r="W12" s="3">
        <f t="shared" ref="W12:W55" si="11">MAX(S12:U12)</f>
        <v>57.5</v>
      </c>
      <c r="X12" s="55">
        <f t="shared" ref="X12:X55" si="12">W12*M12</f>
        <v>52.393999999999998</v>
      </c>
      <c r="Y12" s="3">
        <f t="shared" ref="Y12:Y54" si="13">Q12+W12</f>
        <v>152.5</v>
      </c>
      <c r="Z12" s="55">
        <f t="shared" ref="Z12:Z54" si="14">Y12*M12</f>
        <v>138.958</v>
      </c>
      <c r="AA12" s="185">
        <v>110</v>
      </c>
      <c r="AB12" s="188">
        <v>120</v>
      </c>
      <c r="AC12" s="192">
        <v>0</v>
      </c>
      <c r="AE12" s="3">
        <f t="shared" ref="AE12:AE55" si="15">MAX(AA12:AC12)</f>
        <v>120</v>
      </c>
      <c r="AF12" s="55">
        <f t="shared" ref="AF12:AF55" si="16">AE12*M12</f>
        <v>109.34399999999999</v>
      </c>
      <c r="AG12" s="3">
        <f t="shared" ref="AG12:AG55" si="17">Y12+AE12</f>
        <v>272.5</v>
      </c>
      <c r="AH12" s="55">
        <f t="shared" ref="AH12:AH55" si="18">M12*AG12</f>
        <v>248.30199999999999</v>
      </c>
      <c r="AJ12" s="122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</row>
    <row r="13" spans="1:97" s="8" customFormat="1" x14ac:dyDescent="0.2">
      <c r="A13" s="86"/>
      <c r="B13" s="86"/>
      <c r="C13" s="86"/>
      <c r="D13" s="86"/>
      <c r="E13" s="86"/>
      <c r="F13" s="83" t="s">
        <v>55</v>
      </c>
      <c r="G13" s="83"/>
      <c r="H13" s="86"/>
      <c r="I13" s="86"/>
      <c r="J13" s="87"/>
      <c r="K13" s="86"/>
      <c r="L13" s="88"/>
      <c r="M13" s="84"/>
      <c r="N13" s="89"/>
      <c r="O13" s="86"/>
      <c r="P13" s="90"/>
      <c r="Q13" s="77"/>
      <c r="R13" s="84">
        <f t="shared" si="10"/>
        <v>0</v>
      </c>
      <c r="S13" s="86"/>
      <c r="T13" s="86"/>
      <c r="U13" s="86"/>
      <c r="V13" s="86"/>
      <c r="W13" s="101">
        <f t="shared" si="11"/>
        <v>0</v>
      </c>
      <c r="X13" s="104">
        <f t="shared" si="12"/>
        <v>0</v>
      </c>
      <c r="Y13" s="101">
        <f t="shared" si="13"/>
        <v>0</v>
      </c>
      <c r="Z13" s="80">
        <f t="shared" si="14"/>
        <v>0</v>
      </c>
      <c r="AA13" s="86"/>
      <c r="AB13" s="90"/>
      <c r="AC13" s="90"/>
      <c r="AD13" s="86"/>
      <c r="AE13" s="101">
        <f t="shared" si="15"/>
        <v>0</v>
      </c>
      <c r="AF13" s="104">
        <f t="shared" si="16"/>
        <v>0</v>
      </c>
      <c r="AG13" s="101">
        <f t="shared" si="17"/>
        <v>0</v>
      </c>
      <c r="AH13" s="104">
        <f t="shared" si="18"/>
        <v>0</v>
      </c>
      <c r="AI13" s="86"/>
    </row>
    <row r="14" spans="1:97" s="8" customFormat="1" x14ac:dyDescent="0.2">
      <c r="A14" s="3"/>
      <c r="B14" s="3"/>
      <c r="C14" s="3" t="s">
        <v>35</v>
      </c>
      <c r="D14" s="3" t="s">
        <v>22</v>
      </c>
      <c r="E14" s="3"/>
      <c r="F14" s="3"/>
      <c r="G14" s="67"/>
      <c r="H14" s="3"/>
      <c r="I14" s="3"/>
      <c r="J14" s="1"/>
      <c r="K14" s="3"/>
      <c r="L14" s="2"/>
      <c r="M14" s="55"/>
      <c r="N14" s="13"/>
      <c r="O14" s="3"/>
      <c r="P14" s="7"/>
      <c r="Q14" s="16">
        <f t="shared" si="9"/>
        <v>0</v>
      </c>
      <c r="R14" s="55">
        <f t="shared" si="10"/>
        <v>0</v>
      </c>
      <c r="S14" s="3"/>
      <c r="T14" s="3"/>
      <c r="U14" s="3"/>
      <c r="V14" s="3"/>
      <c r="W14" s="16">
        <f t="shared" si="11"/>
        <v>0</v>
      </c>
      <c r="X14" s="55">
        <f t="shared" si="12"/>
        <v>0</v>
      </c>
      <c r="Y14" s="16">
        <f t="shared" si="13"/>
        <v>0</v>
      </c>
      <c r="Z14" s="55">
        <f t="shared" si="14"/>
        <v>0</v>
      </c>
      <c r="AA14" s="3"/>
      <c r="AB14" s="7"/>
      <c r="AC14" s="7"/>
      <c r="AD14" s="3"/>
      <c r="AE14" s="16">
        <f t="shared" si="15"/>
        <v>0</v>
      </c>
      <c r="AF14" s="55">
        <f t="shared" si="16"/>
        <v>0</v>
      </c>
      <c r="AG14" s="16">
        <f t="shared" si="17"/>
        <v>0</v>
      </c>
      <c r="AH14" s="55">
        <f t="shared" si="18"/>
        <v>0</v>
      </c>
      <c r="AI14" s="3"/>
    </row>
    <row r="15" spans="1:97" s="8" customFormat="1" x14ac:dyDescent="0.2">
      <c r="A15" s="76"/>
      <c r="B15" s="76"/>
      <c r="C15" s="76"/>
      <c r="D15" s="76"/>
      <c r="E15" s="76"/>
      <c r="F15" s="77" t="s">
        <v>56</v>
      </c>
      <c r="G15" s="77"/>
      <c r="H15" s="76"/>
      <c r="I15" s="76"/>
      <c r="J15" s="78"/>
      <c r="K15" s="76"/>
      <c r="L15" s="79"/>
      <c r="M15" s="80"/>
      <c r="N15" s="82"/>
      <c r="O15" s="81"/>
      <c r="P15" s="81"/>
      <c r="Q15" s="77"/>
      <c r="R15" s="80"/>
      <c r="S15" s="82"/>
      <c r="T15" s="76"/>
      <c r="U15" s="81"/>
      <c r="V15" s="76"/>
      <c r="W15" s="101"/>
      <c r="X15" s="104"/>
      <c r="Y15" s="101"/>
      <c r="Z15" s="80"/>
      <c r="AA15" s="76"/>
      <c r="AB15" s="85"/>
      <c r="AC15" s="81"/>
      <c r="AD15" s="76"/>
      <c r="AE15" s="101"/>
      <c r="AF15" s="104"/>
      <c r="AG15" s="101"/>
      <c r="AH15" s="104"/>
      <c r="AI15" s="76"/>
    </row>
    <row r="16" spans="1:97" s="3" customFormat="1" ht="14.25" x14ac:dyDescent="0.2">
      <c r="C16" s="3" t="s">
        <v>36</v>
      </c>
      <c r="D16" s="3" t="s">
        <v>22</v>
      </c>
      <c r="E16" s="3">
        <v>75</v>
      </c>
      <c r="F16" s="128" t="s">
        <v>107</v>
      </c>
      <c r="G16" s="3" t="s">
        <v>45</v>
      </c>
      <c r="H16" s="3" t="s">
        <v>71</v>
      </c>
      <c r="I16" s="3" t="s">
        <v>23</v>
      </c>
      <c r="J16" s="142">
        <v>38254</v>
      </c>
      <c r="K16" s="181" t="s">
        <v>62</v>
      </c>
      <c r="L16" s="2">
        <v>72</v>
      </c>
      <c r="M16" s="55">
        <v>0.77600000000000002</v>
      </c>
      <c r="N16" s="184">
        <v>100</v>
      </c>
      <c r="O16" s="184">
        <v>105</v>
      </c>
      <c r="P16" s="183">
        <v>0</v>
      </c>
      <c r="Q16" s="16">
        <f t="shared" si="9"/>
        <v>105</v>
      </c>
      <c r="R16" s="55">
        <f t="shared" si="10"/>
        <v>81.48</v>
      </c>
      <c r="S16" s="184">
        <v>75</v>
      </c>
      <c r="T16" s="183">
        <v>0</v>
      </c>
      <c r="U16" s="183">
        <v>0</v>
      </c>
      <c r="W16" s="16">
        <f t="shared" si="11"/>
        <v>75</v>
      </c>
      <c r="X16" s="55">
        <f t="shared" si="12"/>
        <v>58.2</v>
      </c>
      <c r="Y16" s="16">
        <f t="shared" si="13"/>
        <v>180</v>
      </c>
      <c r="Z16" s="55">
        <f t="shared" si="14"/>
        <v>139.68</v>
      </c>
      <c r="AA16" s="184">
        <v>140</v>
      </c>
      <c r="AB16" s="184">
        <v>145</v>
      </c>
      <c r="AC16" s="185">
        <v>150</v>
      </c>
      <c r="AE16" s="16">
        <f t="shared" si="15"/>
        <v>150</v>
      </c>
      <c r="AF16" s="55">
        <f t="shared" si="16"/>
        <v>116.4</v>
      </c>
      <c r="AG16" s="16">
        <f t="shared" si="17"/>
        <v>330</v>
      </c>
      <c r="AH16" s="55">
        <f t="shared" si="18"/>
        <v>256.08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</row>
    <row r="17" spans="1:35" s="8" customFormat="1" ht="14.25" x14ac:dyDescent="0.2">
      <c r="A17" s="3"/>
      <c r="B17" s="3"/>
      <c r="C17" s="3" t="s">
        <v>36</v>
      </c>
      <c r="D17" s="3" t="s">
        <v>22</v>
      </c>
      <c r="E17" s="3">
        <v>67.5</v>
      </c>
      <c r="F17" s="3" t="s">
        <v>106</v>
      </c>
      <c r="G17" s="3" t="s">
        <v>43</v>
      </c>
      <c r="H17" s="3" t="s">
        <v>71</v>
      </c>
      <c r="I17" s="3" t="s">
        <v>23</v>
      </c>
      <c r="J17" s="180">
        <v>38944</v>
      </c>
      <c r="K17" s="181" t="s">
        <v>61</v>
      </c>
      <c r="L17" s="116">
        <v>66</v>
      </c>
      <c r="M17" s="55">
        <v>0.91120000000000001</v>
      </c>
      <c r="N17" s="184">
        <v>57.5</v>
      </c>
      <c r="O17" s="187">
        <v>65</v>
      </c>
      <c r="P17" s="188">
        <v>70</v>
      </c>
      <c r="Q17" s="16">
        <f t="shared" si="9"/>
        <v>70</v>
      </c>
      <c r="R17" s="55">
        <f t="shared" si="10"/>
        <v>63.783999999999999</v>
      </c>
      <c r="S17" s="184">
        <v>52.5</v>
      </c>
      <c r="T17" s="184">
        <v>55</v>
      </c>
      <c r="U17" s="184">
        <v>60</v>
      </c>
      <c r="V17" s="3"/>
      <c r="W17" s="16">
        <f t="shared" si="11"/>
        <v>60</v>
      </c>
      <c r="X17" s="55">
        <f t="shared" si="12"/>
        <v>54.671999999999997</v>
      </c>
      <c r="Y17" s="16">
        <f t="shared" si="13"/>
        <v>130</v>
      </c>
      <c r="Z17" s="55">
        <f t="shared" si="14"/>
        <v>118.456</v>
      </c>
      <c r="AA17" s="184">
        <v>75</v>
      </c>
      <c r="AB17" s="185">
        <v>82.5</v>
      </c>
      <c r="AC17" s="185">
        <v>90</v>
      </c>
      <c r="AD17" s="3"/>
      <c r="AE17" s="16">
        <f t="shared" si="15"/>
        <v>90</v>
      </c>
      <c r="AF17" s="55">
        <f t="shared" si="16"/>
        <v>82.007999999999996</v>
      </c>
      <c r="AG17" s="16">
        <f t="shared" si="17"/>
        <v>220</v>
      </c>
      <c r="AH17" s="55">
        <f t="shared" si="18"/>
        <v>200.464</v>
      </c>
      <c r="AI17" s="3"/>
    </row>
    <row r="18" spans="1:35" s="8" customFormat="1" ht="14.25" x14ac:dyDescent="0.2">
      <c r="A18" s="3"/>
      <c r="B18" s="3"/>
      <c r="C18" s="3" t="s">
        <v>36</v>
      </c>
      <c r="D18" s="3" t="s">
        <v>22</v>
      </c>
      <c r="E18" s="3">
        <v>82.5</v>
      </c>
      <c r="F18" s="3" t="s">
        <v>109</v>
      </c>
      <c r="G18" s="3" t="s">
        <v>81</v>
      </c>
      <c r="H18" s="3" t="s">
        <v>71</v>
      </c>
      <c r="I18" s="3" t="s">
        <v>23</v>
      </c>
      <c r="J18" s="140">
        <v>35303</v>
      </c>
      <c r="K18" s="128" t="s">
        <v>42</v>
      </c>
      <c r="L18" s="2">
        <v>82.5</v>
      </c>
      <c r="M18" s="55">
        <v>0.61929999999999996</v>
      </c>
      <c r="N18" s="184">
        <v>160</v>
      </c>
      <c r="O18" s="187">
        <v>170</v>
      </c>
      <c r="P18" s="188">
        <v>180</v>
      </c>
      <c r="Q18" s="16">
        <f t="shared" si="9"/>
        <v>180</v>
      </c>
      <c r="R18" s="55">
        <f t="shared" si="10"/>
        <v>111.47399999999999</v>
      </c>
      <c r="S18" s="184">
        <v>115</v>
      </c>
      <c r="T18" s="184">
        <v>120</v>
      </c>
      <c r="U18" s="184">
        <v>125</v>
      </c>
      <c r="V18" s="3"/>
      <c r="W18" s="16">
        <f t="shared" si="11"/>
        <v>125</v>
      </c>
      <c r="X18" s="55">
        <f t="shared" si="12"/>
        <v>77.412499999999994</v>
      </c>
      <c r="Y18" s="16">
        <f t="shared" si="13"/>
        <v>305</v>
      </c>
      <c r="Z18" s="55">
        <f t="shared" si="14"/>
        <v>188.88649999999998</v>
      </c>
      <c r="AA18" s="184">
        <v>210</v>
      </c>
      <c r="AB18" s="185">
        <v>220</v>
      </c>
      <c r="AC18" s="185">
        <v>230</v>
      </c>
      <c r="AD18" s="3"/>
      <c r="AE18" s="16">
        <f t="shared" si="15"/>
        <v>230</v>
      </c>
      <c r="AF18" s="55">
        <f t="shared" si="16"/>
        <v>142.43899999999999</v>
      </c>
      <c r="AG18" s="16">
        <f t="shared" si="17"/>
        <v>535</v>
      </c>
      <c r="AH18" s="55">
        <f t="shared" si="18"/>
        <v>331.32549999999998</v>
      </c>
      <c r="AI18" s="3"/>
    </row>
    <row r="19" spans="1:35" s="8" customFormat="1" ht="14.25" x14ac:dyDescent="0.2">
      <c r="A19" s="3"/>
      <c r="B19" s="3"/>
      <c r="C19" s="3" t="s">
        <v>36</v>
      </c>
      <c r="D19" s="3" t="s">
        <v>22</v>
      </c>
      <c r="E19" s="2">
        <v>90</v>
      </c>
      <c r="F19" s="128" t="s">
        <v>94</v>
      </c>
      <c r="G19" s="3" t="s">
        <v>81</v>
      </c>
      <c r="H19" s="3" t="s">
        <v>71</v>
      </c>
      <c r="I19" s="3" t="s">
        <v>23</v>
      </c>
      <c r="J19" s="1">
        <v>34626</v>
      </c>
      <c r="K19" s="3" t="s">
        <v>42</v>
      </c>
      <c r="L19" s="116">
        <v>88.1</v>
      </c>
      <c r="M19" s="117">
        <v>0.59299999999999997</v>
      </c>
      <c r="N19" s="184">
        <v>170</v>
      </c>
      <c r="O19" s="184">
        <v>180</v>
      </c>
      <c r="P19" s="184">
        <v>185</v>
      </c>
      <c r="Q19" s="16">
        <f t="shared" si="9"/>
        <v>185</v>
      </c>
      <c r="R19" s="55">
        <f t="shared" si="10"/>
        <v>109.705</v>
      </c>
      <c r="S19" s="184">
        <v>130</v>
      </c>
      <c r="T19" s="183">
        <v>0</v>
      </c>
      <c r="U19" s="183">
        <v>0</v>
      </c>
      <c r="V19" s="3"/>
      <c r="W19" s="16">
        <f t="shared" si="11"/>
        <v>130</v>
      </c>
      <c r="X19" s="55">
        <f t="shared" si="12"/>
        <v>77.09</v>
      </c>
      <c r="Y19" s="16">
        <f t="shared" si="13"/>
        <v>315</v>
      </c>
      <c r="Z19" s="55">
        <f t="shared" si="14"/>
        <v>186.79499999999999</v>
      </c>
      <c r="AA19" s="184">
        <v>200</v>
      </c>
      <c r="AB19" s="192">
        <v>0</v>
      </c>
      <c r="AC19" s="192">
        <v>0</v>
      </c>
      <c r="AD19" s="3"/>
      <c r="AE19" s="16">
        <f t="shared" si="15"/>
        <v>200</v>
      </c>
      <c r="AF19" s="55">
        <f t="shared" si="16"/>
        <v>118.6</v>
      </c>
      <c r="AG19" s="16">
        <f t="shared" si="17"/>
        <v>515</v>
      </c>
      <c r="AH19" s="55">
        <f t="shared" si="18"/>
        <v>305.39499999999998</v>
      </c>
      <c r="AI19" s="3"/>
    </row>
    <row r="20" spans="1:35" s="8" customFormat="1" x14ac:dyDescent="0.2">
      <c r="A20" s="76"/>
      <c r="B20" s="76"/>
      <c r="C20" s="76"/>
      <c r="D20" s="76"/>
      <c r="E20" s="76"/>
      <c r="F20" s="77" t="s">
        <v>57</v>
      </c>
      <c r="G20" s="77"/>
      <c r="H20" s="76"/>
      <c r="I20" s="76"/>
      <c r="J20" s="78"/>
      <c r="K20" s="76"/>
      <c r="L20" s="79"/>
      <c r="M20" s="80"/>
      <c r="N20" s="81"/>
      <c r="O20" s="82"/>
      <c r="P20" s="82"/>
      <c r="Q20" s="77">
        <f t="shared" si="9"/>
        <v>0</v>
      </c>
      <c r="R20" s="80">
        <f t="shared" si="10"/>
        <v>0</v>
      </c>
      <c r="S20" s="81"/>
      <c r="T20" s="81"/>
      <c r="U20" s="81"/>
      <c r="V20" s="76"/>
      <c r="W20" s="101">
        <f t="shared" si="11"/>
        <v>0</v>
      </c>
      <c r="X20" s="104">
        <f t="shared" si="12"/>
        <v>0</v>
      </c>
      <c r="Y20" s="101">
        <f t="shared" si="13"/>
        <v>0</v>
      </c>
      <c r="Z20" s="80">
        <f t="shared" si="14"/>
        <v>0</v>
      </c>
      <c r="AA20" s="81"/>
      <c r="AB20" s="81"/>
      <c r="AC20" s="81"/>
      <c r="AD20" s="76"/>
      <c r="AE20" s="101">
        <f t="shared" si="15"/>
        <v>0</v>
      </c>
      <c r="AF20" s="104">
        <f t="shared" si="16"/>
        <v>0</v>
      </c>
      <c r="AG20" s="101">
        <f t="shared" si="17"/>
        <v>0</v>
      </c>
      <c r="AH20" s="104">
        <f t="shared" si="18"/>
        <v>0</v>
      </c>
      <c r="AI20" s="76"/>
    </row>
    <row r="21" spans="1:35" s="8" customFormat="1" ht="14.25" x14ac:dyDescent="0.2">
      <c r="A21" s="63"/>
      <c r="B21" s="63"/>
      <c r="C21" s="3" t="s">
        <v>36</v>
      </c>
      <c r="D21" s="3" t="s">
        <v>22</v>
      </c>
      <c r="E21" s="63">
        <v>44</v>
      </c>
      <c r="F21" s="63" t="s">
        <v>121</v>
      </c>
      <c r="G21" s="67" t="s">
        <v>122</v>
      </c>
      <c r="H21" s="63" t="s">
        <v>71</v>
      </c>
      <c r="I21" s="114" t="s">
        <v>23</v>
      </c>
      <c r="J21" s="64">
        <v>39974</v>
      </c>
      <c r="K21" s="146" t="s">
        <v>72</v>
      </c>
      <c r="L21" s="65">
        <v>26.9</v>
      </c>
      <c r="M21" s="66">
        <v>1.6153999999999999</v>
      </c>
      <c r="N21" s="182">
        <v>30</v>
      </c>
      <c r="O21" s="186">
        <v>0</v>
      </c>
      <c r="P21" s="189">
        <v>35</v>
      </c>
      <c r="Q21" s="16">
        <f t="shared" si="9"/>
        <v>35</v>
      </c>
      <c r="R21" s="55">
        <f t="shared" si="10"/>
        <v>56.539000000000001</v>
      </c>
      <c r="S21" s="63"/>
      <c r="T21" s="67"/>
      <c r="U21" s="67"/>
      <c r="V21" s="63"/>
      <c r="W21" s="16">
        <f t="shared" si="11"/>
        <v>0</v>
      </c>
      <c r="X21" s="55">
        <f t="shared" si="12"/>
        <v>0</v>
      </c>
      <c r="Y21" s="16">
        <f t="shared" si="13"/>
        <v>35</v>
      </c>
      <c r="Z21" s="55">
        <f t="shared" si="14"/>
        <v>56.539000000000001</v>
      </c>
      <c r="AA21" s="75"/>
      <c r="AB21" s="3"/>
      <c r="AC21" s="7"/>
      <c r="AD21" s="3"/>
      <c r="AE21" s="16">
        <f t="shared" si="15"/>
        <v>0</v>
      </c>
      <c r="AF21" s="55">
        <f t="shared" si="16"/>
        <v>0</v>
      </c>
      <c r="AG21" s="16">
        <f t="shared" si="17"/>
        <v>35</v>
      </c>
      <c r="AH21" s="55">
        <f t="shared" si="18"/>
        <v>56.539000000000001</v>
      </c>
      <c r="AI21" s="63"/>
    </row>
    <row r="22" spans="1:35" s="8" customFormat="1" ht="14.25" x14ac:dyDescent="0.2">
      <c r="A22" s="3"/>
      <c r="B22" s="3"/>
      <c r="C22" s="3"/>
      <c r="D22" s="3"/>
      <c r="E22" s="3">
        <v>52</v>
      </c>
      <c r="F22" s="3" t="s">
        <v>124</v>
      </c>
      <c r="G22" s="67" t="s">
        <v>122</v>
      </c>
      <c r="H22" s="63" t="s">
        <v>71</v>
      </c>
      <c r="I22" s="114" t="s">
        <v>23</v>
      </c>
      <c r="J22" s="127">
        <v>40081</v>
      </c>
      <c r="K22" s="146" t="s">
        <v>72</v>
      </c>
      <c r="L22" s="2">
        <v>49.9</v>
      </c>
      <c r="M22" s="55">
        <v>1.2287999999999999</v>
      </c>
      <c r="N22" s="183">
        <v>0</v>
      </c>
      <c r="O22" s="184">
        <v>45</v>
      </c>
      <c r="P22" s="184">
        <v>50</v>
      </c>
      <c r="Q22" s="16">
        <f t="shared" si="9"/>
        <v>50</v>
      </c>
      <c r="R22" s="55">
        <f t="shared" si="10"/>
        <v>61.44</v>
      </c>
      <c r="S22" s="7"/>
      <c r="T22" s="7"/>
      <c r="U22" s="7"/>
      <c r="V22" s="3"/>
      <c r="W22" s="16">
        <f t="shared" si="11"/>
        <v>0</v>
      </c>
      <c r="X22" s="55">
        <f t="shared" si="12"/>
        <v>0</v>
      </c>
      <c r="Y22" s="16">
        <f t="shared" si="13"/>
        <v>50</v>
      </c>
      <c r="Z22" s="55">
        <f t="shared" si="14"/>
        <v>61.44</v>
      </c>
      <c r="AA22" s="7"/>
      <c r="AB22" s="3"/>
      <c r="AC22" s="3"/>
      <c r="AD22" s="3"/>
      <c r="AE22" s="16">
        <f t="shared" si="15"/>
        <v>0</v>
      </c>
      <c r="AF22" s="55">
        <f t="shared" si="16"/>
        <v>0</v>
      </c>
      <c r="AG22" s="16">
        <f t="shared" si="17"/>
        <v>50</v>
      </c>
      <c r="AH22" s="55">
        <f t="shared" si="18"/>
        <v>61.44</v>
      </c>
      <c r="AI22" s="3"/>
    </row>
    <row r="23" spans="1:35" s="8" customFormat="1" x14ac:dyDescent="0.2">
      <c r="A23" s="76"/>
      <c r="B23" s="76"/>
      <c r="C23" s="76"/>
      <c r="D23" s="76"/>
      <c r="E23" s="76"/>
      <c r="F23" s="77" t="s">
        <v>58</v>
      </c>
      <c r="G23" s="77"/>
      <c r="H23" s="76"/>
      <c r="I23" s="76"/>
      <c r="J23" s="78"/>
      <c r="K23" s="76"/>
      <c r="L23" s="79"/>
      <c r="M23" s="80"/>
      <c r="N23" s="81"/>
      <c r="O23" s="85"/>
      <c r="P23" s="82"/>
      <c r="Q23" s="77"/>
      <c r="R23" s="80"/>
      <c r="S23" s="81"/>
      <c r="T23" s="81"/>
      <c r="U23" s="81"/>
      <c r="V23" s="76"/>
      <c r="W23" s="101"/>
      <c r="X23" s="104"/>
      <c r="Y23" s="101"/>
      <c r="Z23" s="80"/>
      <c r="AA23" s="81"/>
      <c r="AB23" s="81"/>
      <c r="AC23" s="81"/>
      <c r="AD23" s="76"/>
      <c r="AE23" s="101"/>
      <c r="AF23" s="104"/>
      <c r="AG23" s="101"/>
      <c r="AH23" s="104"/>
      <c r="AI23" s="76"/>
    </row>
    <row r="24" spans="1:35" s="8" customFormat="1" ht="14.25" x14ac:dyDescent="0.2">
      <c r="A24" s="3"/>
      <c r="B24" s="3"/>
      <c r="C24" s="3" t="s">
        <v>35</v>
      </c>
      <c r="D24" s="3" t="s">
        <v>22</v>
      </c>
      <c r="E24" s="3">
        <v>44</v>
      </c>
      <c r="F24" s="3" t="s">
        <v>96</v>
      </c>
      <c r="G24" s="3" t="s">
        <v>43</v>
      </c>
      <c r="H24" s="3" t="s">
        <v>71</v>
      </c>
      <c r="I24" s="48" t="s">
        <v>23</v>
      </c>
      <c r="J24" s="134">
        <v>40050</v>
      </c>
      <c r="K24" s="135" t="s">
        <v>72</v>
      </c>
      <c r="L24" s="2">
        <v>34</v>
      </c>
      <c r="M24" s="55">
        <v>1.4446000000000001</v>
      </c>
      <c r="N24" s="7"/>
      <c r="O24" s="13"/>
      <c r="P24" s="12"/>
      <c r="Q24" s="16">
        <f t="shared" si="9"/>
        <v>0</v>
      </c>
      <c r="R24" s="55">
        <f t="shared" si="10"/>
        <v>0</v>
      </c>
      <c r="S24" s="184">
        <v>10</v>
      </c>
      <c r="T24" s="187">
        <v>12.5</v>
      </c>
      <c r="U24" s="184">
        <v>15</v>
      </c>
      <c r="V24" s="3"/>
      <c r="W24" s="16">
        <f t="shared" si="11"/>
        <v>15</v>
      </c>
      <c r="X24" s="55">
        <f t="shared" si="12"/>
        <v>21.669</v>
      </c>
      <c r="Y24" s="16">
        <f t="shared" si="13"/>
        <v>15</v>
      </c>
      <c r="Z24" s="55">
        <f t="shared" si="14"/>
        <v>21.669</v>
      </c>
      <c r="AA24" s="7"/>
      <c r="AB24" s="7"/>
      <c r="AC24" s="3"/>
      <c r="AD24" s="3"/>
      <c r="AE24" s="16">
        <f t="shared" si="15"/>
        <v>0</v>
      </c>
      <c r="AF24" s="55">
        <f t="shared" si="16"/>
        <v>0</v>
      </c>
      <c r="AG24" s="16">
        <f t="shared" si="17"/>
        <v>15</v>
      </c>
      <c r="AH24" s="55">
        <f t="shared" si="18"/>
        <v>21.669</v>
      </c>
      <c r="AI24" s="3"/>
    </row>
    <row r="25" spans="1:35" s="8" customFormat="1" x14ac:dyDescent="0.2">
      <c r="A25" s="76"/>
      <c r="B25" s="76"/>
      <c r="C25" s="76"/>
      <c r="D25" s="76"/>
      <c r="E25" s="76"/>
      <c r="F25" s="77" t="s">
        <v>47</v>
      </c>
      <c r="G25" s="76"/>
      <c r="H25" s="76"/>
      <c r="I25" s="76"/>
      <c r="J25" s="78"/>
      <c r="K25" s="76"/>
      <c r="L25" s="79"/>
      <c r="M25" s="80"/>
      <c r="N25" s="81"/>
      <c r="O25" s="85"/>
      <c r="P25" s="82"/>
      <c r="Q25" s="77"/>
      <c r="R25" s="80"/>
      <c r="S25" s="81"/>
      <c r="T25" s="81"/>
      <c r="U25" s="81"/>
      <c r="V25" s="76"/>
      <c r="W25" s="101"/>
      <c r="X25" s="104"/>
      <c r="Y25" s="101"/>
      <c r="Z25" s="80"/>
      <c r="AA25" s="81"/>
      <c r="AB25" s="85"/>
      <c r="AC25" s="81"/>
      <c r="AD25" s="76"/>
      <c r="AE25" s="101"/>
      <c r="AF25" s="104"/>
      <c r="AG25" s="101"/>
      <c r="AH25" s="104"/>
      <c r="AI25" s="76"/>
    </row>
    <row r="26" spans="1:35" s="8" customFormat="1" x14ac:dyDescent="0.2">
      <c r="A26" s="76"/>
      <c r="B26" s="76"/>
      <c r="C26" s="76"/>
      <c r="D26" s="76"/>
      <c r="E26" s="76"/>
      <c r="F26" s="77" t="s">
        <v>59</v>
      </c>
      <c r="G26" s="77"/>
      <c r="H26" s="76"/>
      <c r="I26" s="76"/>
      <c r="J26" s="78"/>
      <c r="K26" s="76"/>
      <c r="L26" s="79"/>
      <c r="M26" s="80"/>
      <c r="N26" s="81"/>
      <c r="O26" s="82"/>
      <c r="P26" s="85"/>
      <c r="Q26" s="77"/>
      <c r="R26" s="80"/>
      <c r="S26" s="81"/>
      <c r="T26" s="81"/>
      <c r="U26" s="81"/>
      <c r="V26" s="76"/>
      <c r="W26" s="101"/>
      <c r="X26" s="104"/>
      <c r="Y26" s="101"/>
      <c r="Z26" s="80"/>
      <c r="AA26" s="81"/>
      <c r="AB26" s="81"/>
      <c r="AC26" s="76"/>
      <c r="AD26" s="76"/>
      <c r="AE26" s="101"/>
      <c r="AF26" s="104"/>
      <c r="AG26" s="101"/>
      <c r="AH26" s="104"/>
      <c r="AI26" s="76"/>
    </row>
    <row r="27" spans="1:35" s="8" customFormat="1" ht="15" customHeight="1" x14ac:dyDescent="0.2">
      <c r="A27" s="3"/>
      <c r="B27" s="3"/>
      <c r="C27" s="3" t="s">
        <v>36</v>
      </c>
      <c r="D27" s="3" t="s">
        <v>22</v>
      </c>
      <c r="E27" s="2">
        <v>67.5</v>
      </c>
      <c r="F27" s="122" t="s">
        <v>85</v>
      </c>
      <c r="G27" s="143" t="s">
        <v>43</v>
      </c>
      <c r="H27" s="3" t="s">
        <v>71</v>
      </c>
      <c r="I27" s="3" t="s">
        <v>23</v>
      </c>
      <c r="J27" s="1">
        <v>34583</v>
      </c>
      <c r="K27" s="3" t="s">
        <v>42</v>
      </c>
      <c r="L27" s="3">
        <v>67.05</v>
      </c>
      <c r="M27" s="55">
        <v>0.72970000000000002</v>
      </c>
      <c r="N27" s="7"/>
      <c r="O27" s="13"/>
      <c r="P27" s="12"/>
      <c r="Q27" s="16">
        <f t="shared" si="9"/>
        <v>0</v>
      </c>
      <c r="R27" s="55">
        <f t="shared" si="10"/>
        <v>0</v>
      </c>
      <c r="S27" s="184">
        <v>90</v>
      </c>
      <c r="T27" s="187">
        <v>95</v>
      </c>
      <c r="U27" s="190">
        <v>0</v>
      </c>
      <c r="V27" s="3"/>
      <c r="W27" s="16">
        <f t="shared" si="11"/>
        <v>95</v>
      </c>
      <c r="X27" s="55">
        <f t="shared" si="12"/>
        <v>69.3215</v>
      </c>
      <c r="Y27" s="16">
        <f t="shared" si="13"/>
        <v>95</v>
      </c>
      <c r="Z27" s="55">
        <f t="shared" si="14"/>
        <v>69.3215</v>
      </c>
      <c r="AA27" s="7"/>
      <c r="AB27" s="7"/>
      <c r="AC27" s="3"/>
      <c r="AD27" s="3"/>
      <c r="AE27" s="16">
        <f t="shared" si="15"/>
        <v>0</v>
      </c>
      <c r="AF27" s="55">
        <f t="shared" si="16"/>
        <v>0</v>
      </c>
      <c r="AG27" s="16">
        <f t="shared" si="17"/>
        <v>95</v>
      </c>
      <c r="AH27" s="55">
        <f t="shared" si="18"/>
        <v>69.3215</v>
      </c>
      <c r="AI27" s="3"/>
    </row>
    <row r="28" spans="1:35" s="8" customFormat="1" ht="14.25" x14ac:dyDescent="0.2">
      <c r="A28" s="3"/>
      <c r="B28" s="3"/>
      <c r="C28" s="3" t="s">
        <v>36</v>
      </c>
      <c r="D28" s="3" t="s">
        <v>22</v>
      </c>
      <c r="E28" s="2">
        <v>60</v>
      </c>
      <c r="F28" s="128" t="s">
        <v>87</v>
      </c>
      <c r="G28" s="143" t="s">
        <v>43</v>
      </c>
      <c r="H28" s="3" t="s">
        <v>71</v>
      </c>
      <c r="I28" s="3" t="s">
        <v>23</v>
      </c>
      <c r="J28" s="1">
        <v>38436</v>
      </c>
      <c r="K28" s="3" t="s">
        <v>44</v>
      </c>
      <c r="L28" s="3">
        <v>56</v>
      </c>
      <c r="M28" s="55">
        <v>0.98850000000000005</v>
      </c>
      <c r="N28" s="7"/>
      <c r="O28" s="13"/>
      <c r="P28" s="12"/>
      <c r="Q28" s="16">
        <f t="shared" si="9"/>
        <v>0</v>
      </c>
      <c r="R28" s="55">
        <f t="shared" si="10"/>
        <v>0</v>
      </c>
      <c r="S28" s="184">
        <v>60</v>
      </c>
      <c r="T28" s="187">
        <v>62.5</v>
      </c>
      <c r="U28" s="190">
        <v>0</v>
      </c>
      <c r="V28" s="3"/>
      <c r="W28" s="16">
        <f t="shared" si="11"/>
        <v>62.5</v>
      </c>
      <c r="X28" s="55">
        <f t="shared" si="12"/>
        <v>61.78125</v>
      </c>
      <c r="Y28" s="16">
        <f t="shared" si="13"/>
        <v>62.5</v>
      </c>
      <c r="Z28" s="55">
        <f t="shared" si="14"/>
        <v>61.78125</v>
      </c>
      <c r="AA28" s="7"/>
      <c r="AB28" s="7"/>
      <c r="AC28" s="3"/>
      <c r="AD28" s="3"/>
      <c r="AE28" s="16">
        <f t="shared" si="15"/>
        <v>0</v>
      </c>
      <c r="AF28" s="55">
        <f t="shared" si="16"/>
        <v>0</v>
      </c>
      <c r="AG28" s="16">
        <f t="shared" si="17"/>
        <v>62.5</v>
      </c>
      <c r="AH28" s="55">
        <f t="shared" si="18"/>
        <v>61.78125</v>
      </c>
      <c r="AI28" s="3"/>
    </row>
    <row r="29" spans="1:35" s="8" customFormat="1" ht="14.25" x14ac:dyDescent="0.2">
      <c r="A29" s="3"/>
      <c r="B29" s="3"/>
      <c r="C29" s="3" t="s">
        <v>36</v>
      </c>
      <c r="D29" s="3" t="s">
        <v>22</v>
      </c>
      <c r="E29" s="2">
        <v>67.5</v>
      </c>
      <c r="F29" s="122" t="s">
        <v>93</v>
      </c>
      <c r="G29" s="143" t="s">
        <v>43</v>
      </c>
      <c r="H29" s="3" t="s">
        <v>71</v>
      </c>
      <c r="I29" s="3" t="s">
        <v>23</v>
      </c>
      <c r="J29" s="1">
        <v>32734</v>
      </c>
      <c r="K29" s="3" t="s">
        <v>42</v>
      </c>
      <c r="L29" s="2">
        <v>60.95</v>
      </c>
      <c r="M29" s="55">
        <v>0.79930000000000001</v>
      </c>
      <c r="N29" s="7"/>
      <c r="O29" s="125"/>
      <c r="P29" s="7"/>
      <c r="Q29" s="16">
        <f t="shared" si="9"/>
        <v>0</v>
      </c>
      <c r="R29" s="55">
        <f t="shared" si="10"/>
        <v>0</v>
      </c>
      <c r="S29" s="184">
        <v>102.5</v>
      </c>
      <c r="T29" s="196">
        <v>0</v>
      </c>
      <c r="U29" s="184">
        <v>110</v>
      </c>
      <c r="V29" s="3"/>
      <c r="W29" s="16">
        <f t="shared" si="11"/>
        <v>110</v>
      </c>
      <c r="X29" s="55">
        <f t="shared" si="12"/>
        <v>87.923000000000002</v>
      </c>
      <c r="Y29" s="16">
        <f t="shared" si="13"/>
        <v>110</v>
      </c>
      <c r="Z29" s="55">
        <f t="shared" si="14"/>
        <v>87.923000000000002</v>
      </c>
      <c r="AA29" s="7"/>
      <c r="AB29" s="3"/>
      <c r="AC29" s="3"/>
      <c r="AD29" s="3"/>
      <c r="AE29" s="16">
        <f t="shared" si="15"/>
        <v>0</v>
      </c>
      <c r="AF29" s="55">
        <f t="shared" si="16"/>
        <v>0</v>
      </c>
      <c r="AG29" s="16">
        <f t="shared" si="17"/>
        <v>110</v>
      </c>
      <c r="AH29" s="55">
        <f t="shared" si="18"/>
        <v>87.923000000000002</v>
      </c>
      <c r="AI29" s="3"/>
    </row>
    <row r="30" spans="1:35" s="8" customFormat="1" ht="14.25" x14ac:dyDescent="0.2">
      <c r="A30" s="3"/>
      <c r="B30" s="3"/>
      <c r="C30" s="3" t="s">
        <v>36</v>
      </c>
      <c r="D30" s="3" t="s">
        <v>22</v>
      </c>
      <c r="E30" s="2">
        <v>67.5</v>
      </c>
      <c r="F30" s="8" t="s">
        <v>99</v>
      </c>
      <c r="G30" s="143" t="s">
        <v>43</v>
      </c>
      <c r="H30" s="3" t="s">
        <v>71</v>
      </c>
      <c r="I30" s="3" t="s">
        <v>23</v>
      </c>
      <c r="J30" s="131">
        <v>38943</v>
      </c>
      <c r="K30" s="128" t="s">
        <v>61</v>
      </c>
      <c r="L30" s="2">
        <v>62.85</v>
      </c>
      <c r="M30" s="55">
        <v>0.9536</v>
      </c>
      <c r="N30" s="7"/>
      <c r="O30" s="125"/>
      <c r="P30" s="7"/>
      <c r="Q30" s="16">
        <f t="shared" si="9"/>
        <v>0</v>
      </c>
      <c r="R30" s="55">
        <f t="shared" si="10"/>
        <v>0</v>
      </c>
      <c r="S30" s="184">
        <v>47.5</v>
      </c>
      <c r="T30" s="193">
        <v>52.5</v>
      </c>
      <c r="U30" s="184">
        <v>55</v>
      </c>
      <c r="V30" s="3"/>
      <c r="W30" s="16">
        <f t="shared" si="11"/>
        <v>55</v>
      </c>
      <c r="X30" s="55">
        <f t="shared" si="12"/>
        <v>52.448</v>
      </c>
      <c r="Y30" s="16">
        <f t="shared" si="13"/>
        <v>55</v>
      </c>
      <c r="Z30" s="55">
        <f t="shared" si="14"/>
        <v>52.448</v>
      </c>
      <c r="AA30" s="7"/>
      <c r="AB30" s="3"/>
      <c r="AC30" s="3"/>
      <c r="AD30" s="3"/>
      <c r="AE30" s="16">
        <f t="shared" si="15"/>
        <v>0</v>
      </c>
      <c r="AF30" s="55">
        <f t="shared" si="16"/>
        <v>0</v>
      </c>
      <c r="AG30" s="16">
        <f t="shared" si="17"/>
        <v>55</v>
      </c>
      <c r="AH30" s="55">
        <f t="shared" si="18"/>
        <v>52.448</v>
      </c>
      <c r="AI30" s="3"/>
    </row>
    <row r="31" spans="1:35" s="8" customFormat="1" x14ac:dyDescent="0.2">
      <c r="A31" s="3"/>
      <c r="B31" s="3"/>
      <c r="C31" s="3"/>
      <c r="D31" s="3"/>
      <c r="E31" s="2">
        <v>75</v>
      </c>
      <c r="F31" s="145" t="s">
        <v>79</v>
      </c>
      <c r="G31" s="195" t="s">
        <v>46</v>
      </c>
      <c r="H31" s="194" t="s">
        <v>71</v>
      </c>
      <c r="I31" s="194" t="s">
        <v>23</v>
      </c>
      <c r="J31" s="197">
        <v>28662</v>
      </c>
      <c r="K31" s="3" t="s">
        <v>42</v>
      </c>
      <c r="L31" s="198">
        <v>72.150000000000006</v>
      </c>
      <c r="M31" s="55">
        <v>0.68510000000000004</v>
      </c>
      <c r="N31" s="7"/>
      <c r="O31" s="125"/>
      <c r="P31" s="7"/>
      <c r="Q31" s="16">
        <f t="shared" ref="Q31" si="19">MAX(N31:P31)</f>
        <v>0</v>
      </c>
      <c r="R31" s="55">
        <f t="shared" ref="R31" si="20">M31*Q31</f>
        <v>0</v>
      </c>
      <c r="S31" s="184">
        <v>135</v>
      </c>
      <c r="T31" s="193">
        <v>140</v>
      </c>
      <c r="U31" s="183">
        <v>0</v>
      </c>
      <c r="V31" s="3"/>
      <c r="W31" s="16">
        <f t="shared" ref="W31" si="21">MAX(S31:U31)</f>
        <v>140</v>
      </c>
      <c r="X31" s="55">
        <f t="shared" ref="X31" si="22">W31*M31</f>
        <v>95.914000000000001</v>
      </c>
      <c r="Y31" s="16">
        <f t="shared" ref="Y31" si="23">Q31+W31</f>
        <v>140</v>
      </c>
      <c r="Z31" s="55">
        <f t="shared" ref="Z31" si="24">Y31*M31</f>
        <v>95.914000000000001</v>
      </c>
      <c r="AA31" s="7"/>
      <c r="AB31" s="3"/>
      <c r="AC31" s="3"/>
      <c r="AD31" s="3"/>
      <c r="AE31" s="16">
        <f t="shared" ref="AE31" si="25">MAX(AA31:AC31)</f>
        <v>0</v>
      </c>
      <c r="AF31" s="55">
        <f t="shared" ref="AF31" si="26">AE31*M31</f>
        <v>0</v>
      </c>
      <c r="AG31" s="16">
        <f t="shared" ref="AG31" si="27">Y31+AE31</f>
        <v>140</v>
      </c>
      <c r="AH31" s="55">
        <f t="shared" ref="AH31" si="28">M31*AG31</f>
        <v>95.914000000000001</v>
      </c>
      <c r="AI31" s="3">
        <v>1</v>
      </c>
    </row>
    <row r="32" spans="1:35" s="8" customFormat="1" x14ac:dyDescent="0.2">
      <c r="A32" s="3"/>
      <c r="B32" s="3"/>
      <c r="C32" s="3" t="s">
        <v>36</v>
      </c>
      <c r="D32" s="3" t="s">
        <v>22</v>
      </c>
      <c r="E32" s="2">
        <v>75</v>
      </c>
      <c r="F32" s="145" t="s">
        <v>79</v>
      </c>
      <c r="G32" s="195" t="s">
        <v>46</v>
      </c>
      <c r="H32" s="194" t="s">
        <v>71</v>
      </c>
      <c r="I32" s="194" t="s">
        <v>23</v>
      </c>
      <c r="J32" s="197">
        <v>28662</v>
      </c>
      <c r="K32" s="194" t="s">
        <v>70</v>
      </c>
      <c r="L32" s="198">
        <v>72.150000000000006</v>
      </c>
      <c r="M32" s="199">
        <v>0.69130000000000003</v>
      </c>
      <c r="N32" s="7"/>
      <c r="O32" s="125"/>
      <c r="P32" s="7"/>
      <c r="Q32" s="16">
        <f t="shared" si="9"/>
        <v>0</v>
      </c>
      <c r="R32" s="55">
        <f t="shared" si="10"/>
        <v>0</v>
      </c>
      <c r="S32" s="184">
        <v>135</v>
      </c>
      <c r="T32" s="193">
        <v>140</v>
      </c>
      <c r="U32" s="183">
        <v>0</v>
      </c>
      <c r="V32" s="3"/>
      <c r="W32" s="16">
        <f t="shared" si="11"/>
        <v>140</v>
      </c>
      <c r="X32" s="55">
        <f t="shared" si="12"/>
        <v>96.782000000000011</v>
      </c>
      <c r="Y32" s="16">
        <f t="shared" si="13"/>
        <v>140</v>
      </c>
      <c r="Z32" s="55">
        <f t="shared" si="14"/>
        <v>96.782000000000011</v>
      </c>
      <c r="AA32" s="7"/>
      <c r="AB32" s="3"/>
      <c r="AC32" s="3"/>
      <c r="AD32" s="3"/>
      <c r="AE32" s="16">
        <f t="shared" si="15"/>
        <v>0</v>
      </c>
      <c r="AF32" s="55">
        <f t="shared" si="16"/>
        <v>0</v>
      </c>
      <c r="AG32" s="16">
        <f t="shared" si="17"/>
        <v>140</v>
      </c>
      <c r="AH32" s="55">
        <f t="shared" si="18"/>
        <v>96.782000000000011</v>
      </c>
      <c r="AI32" s="3"/>
    </row>
    <row r="33" spans="1:35" s="8" customFormat="1" x14ac:dyDescent="0.2">
      <c r="A33" s="3"/>
      <c r="B33" s="3"/>
      <c r="C33" s="3" t="e">
        <f>#REF!</f>
        <v>#REF!</v>
      </c>
      <c r="D33" s="3" t="e">
        <f>#REF!</f>
        <v>#REF!</v>
      </c>
      <c r="E33" s="2">
        <v>75</v>
      </c>
      <c r="F33" s="3" t="s">
        <v>90</v>
      </c>
      <c r="G33" s="3" t="s">
        <v>81</v>
      </c>
      <c r="H33" s="3" t="s">
        <v>71</v>
      </c>
      <c r="I33" s="3" t="s">
        <v>23</v>
      </c>
      <c r="J33" s="1">
        <v>35790</v>
      </c>
      <c r="K33" s="3" t="s">
        <v>44</v>
      </c>
      <c r="L33" s="2">
        <v>73.25</v>
      </c>
      <c r="M33" s="55">
        <v>0.67669999999999997</v>
      </c>
      <c r="N33" s="7"/>
      <c r="O33" s="125"/>
      <c r="P33" s="7"/>
      <c r="Q33" s="16">
        <f t="shared" ref="Q33" si="29">MAX(N33:P33)</f>
        <v>0</v>
      </c>
      <c r="R33" s="55">
        <f t="shared" ref="R33" si="30">M33*Q33</f>
        <v>0</v>
      </c>
      <c r="S33" s="184">
        <v>110</v>
      </c>
      <c r="T33" s="193">
        <v>115</v>
      </c>
      <c r="U33" s="184">
        <v>120</v>
      </c>
      <c r="V33" s="3"/>
      <c r="W33" s="16">
        <f t="shared" ref="W33" si="31">MAX(S33:U33)</f>
        <v>120</v>
      </c>
      <c r="X33" s="55">
        <f t="shared" ref="X33" si="32">W33*M33</f>
        <v>81.203999999999994</v>
      </c>
      <c r="Y33" s="16">
        <f t="shared" ref="Y33" si="33">Q33+W33</f>
        <v>120</v>
      </c>
      <c r="Z33" s="55">
        <f t="shared" ref="Z33" si="34">Y33*M33</f>
        <v>81.203999999999994</v>
      </c>
      <c r="AA33" s="7"/>
      <c r="AB33" s="3"/>
      <c r="AC33" s="3"/>
      <c r="AD33" s="3"/>
      <c r="AE33" s="16">
        <f t="shared" ref="AE33" si="35">MAX(AA33:AC33)</f>
        <v>0</v>
      </c>
      <c r="AF33" s="55">
        <f t="shared" ref="AF33" si="36">AE33*M33</f>
        <v>0</v>
      </c>
      <c r="AG33" s="16">
        <f t="shared" ref="AG33" si="37">Y33+AE33</f>
        <v>120</v>
      </c>
      <c r="AH33" s="55">
        <f t="shared" ref="AH33" si="38">M33*AG33</f>
        <v>81.203999999999994</v>
      </c>
      <c r="AI33" s="3"/>
    </row>
    <row r="34" spans="1:35" s="8" customFormat="1" x14ac:dyDescent="0.2">
      <c r="A34" s="3"/>
      <c r="B34" s="3"/>
      <c r="C34" s="3" t="s">
        <v>36</v>
      </c>
      <c r="D34" s="3" t="s">
        <v>22</v>
      </c>
      <c r="E34" s="2">
        <v>44</v>
      </c>
      <c r="F34" s="3" t="s">
        <v>102</v>
      </c>
      <c r="G34" s="3" t="s">
        <v>43</v>
      </c>
      <c r="H34" s="3" t="s">
        <v>71</v>
      </c>
      <c r="I34" s="3" t="s">
        <v>23</v>
      </c>
      <c r="J34" s="1">
        <v>40481</v>
      </c>
      <c r="K34" s="3" t="s">
        <v>72</v>
      </c>
      <c r="L34" s="3">
        <v>35.9</v>
      </c>
      <c r="M34" s="55">
        <v>1.6153999999999999</v>
      </c>
      <c r="N34" s="7"/>
      <c r="O34" s="13"/>
      <c r="P34" s="12"/>
      <c r="Q34" s="16">
        <f t="shared" si="9"/>
        <v>0</v>
      </c>
      <c r="R34" s="55">
        <f t="shared" si="10"/>
        <v>0</v>
      </c>
      <c r="S34" s="184">
        <v>15</v>
      </c>
      <c r="T34" s="187">
        <v>20</v>
      </c>
      <c r="U34" s="190">
        <v>0</v>
      </c>
      <c r="V34" s="3"/>
      <c r="W34" s="16">
        <f t="shared" si="11"/>
        <v>20</v>
      </c>
      <c r="X34" s="55">
        <f t="shared" si="12"/>
        <v>32.308</v>
      </c>
      <c r="Y34" s="16">
        <f t="shared" si="13"/>
        <v>20</v>
      </c>
      <c r="Z34" s="55">
        <f t="shared" si="14"/>
        <v>32.308</v>
      </c>
      <c r="AA34" s="7"/>
      <c r="AB34" s="7"/>
      <c r="AC34" s="3"/>
      <c r="AD34" s="3"/>
      <c r="AE34" s="16">
        <f t="shared" si="15"/>
        <v>0</v>
      </c>
      <c r="AF34" s="55">
        <f t="shared" si="16"/>
        <v>0</v>
      </c>
      <c r="AG34" s="16">
        <f t="shared" si="17"/>
        <v>20</v>
      </c>
      <c r="AH34" s="55">
        <f t="shared" si="18"/>
        <v>32.308</v>
      </c>
      <c r="AI34" s="3"/>
    </row>
    <row r="35" spans="1:35" s="8" customFormat="1" x14ac:dyDescent="0.2">
      <c r="A35" s="3"/>
      <c r="B35" s="3"/>
      <c r="C35" s="3" t="s">
        <v>36</v>
      </c>
      <c r="D35" s="3" t="s">
        <v>22</v>
      </c>
      <c r="E35" s="2">
        <v>67.5</v>
      </c>
      <c r="F35" s="3" t="s">
        <v>105</v>
      </c>
      <c r="G35" s="3" t="s">
        <v>43</v>
      </c>
      <c r="H35" s="3" t="s">
        <v>71</v>
      </c>
      <c r="I35" s="3" t="s">
        <v>23</v>
      </c>
      <c r="J35" s="1">
        <v>32655</v>
      </c>
      <c r="K35" s="3" t="s">
        <v>42</v>
      </c>
      <c r="L35" s="3">
        <v>64.25</v>
      </c>
      <c r="M35" s="55">
        <v>0.7591</v>
      </c>
      <c r="N35" s="7"/>
      <c r="O35" s="13"/>
      <c r="P35" s="12"/>
      <c r="Q35" s="16">
        <f t="shared" si="9"/>
        <v>0</v>
      </c>
      <c r="R35" s="55">
        <f t="shared" si="10"/>
        <v>0</v>
      </c>
      <c r="S35" s="184">
        <v>100</v>
      </c>
      <c r="T35" s="187">
        <v>105</v>
      </c>
      <c r="U35" s="190">
        <v>0</v>
      </c>
      <c r="V35" s="3"/>
      <c r="W35" s="16">
        <f t="shared" si="11"/>
        <v>105</v>
      </c>
      <c r="X35" s="55">
        <f t="shared" si="12"/>
        <v>79.705500000000001</v>
      </c>
      <c r="Y35" s="16">
        <f t="shared" si="13"/>
        <v>105</v>
      </c>
      <c r="Z35" s="55">
        <f t="shared" si="14"/>
        <v>79.705500000000001</v>
      </c>
      <c r="AA35" s="7"/>
      <c r="AB35" s="7"/>
      <c r="AC35" s="3"/>
      <c r="AD35" s="3"/>
      <c r="AE35" s="16">
        <f t="shared" si="15"/>
        <v>0</v>
      </c>
      <c r="AF35" s="55">
        <f t="shared" si="16"/>
        <v>0</v>
      </c>
      <c r="AG35" s="16">
        <f t="shared" si="17"/>
        <v>105</v>
      </c>
      <c r="AH35" s="55">
        <f t="shared" si="18"/>
        <v>79.705500000000001</v>
      </c>
      <c r="AI35" s="3"/>
    </row>
    <row r="36" spans="1:35" s="8" customFormat="1" ht="14.25" x14ac:dyDescent="0.2">
      <c r="A36" s="63"/>
      <c r="B36" s="63"/>
      <c r="C36" s="3" t="s">
        <v>36</v>
      </c>
      <c r="D36" s="3" t="s">
        <v>22</v>
      </c>
      <c r="E36" s="65">
        <v>75</v>
      </c>
      <c r="F36" s="3" t="s">
        <v>108</v>
      </c>
      <c r="G36" s="7" t="s">
        <v>81</v>
      </c>
      <c r="H36" s="3" t="s">
        <v>71</v>
      </c>
      <c r="I36" s="3" t="s">
        <v>23</v>
      </c>
      <c r="J36" s="141">
        <v>35411</v>
      </c>
      <c r="K36" s="3" t="s">
        <v>42</v>
      </c>
      <c r="L36" s="63">
        <v>72.3</v>
      </c>
      <c r="M36" s="66">
        <v>0.68430000000000002</v>
      </c>
      <c r="N36" s="67"/>
      <c r="O36" s="13"/>
      <c r="P36" s="12"/>
      <c r="Q36" s="16">
        <f t="shared" si="9"/>
        <v>0</v>
      </c>
      <c r="R36" s="55">
        <f t="shared" si="10"/>
        <v>0</v>
      </c>
      <c r="S36" s="189">
        <v>110</v>
      </c>
      <c r="T36" s="187">
        <v>115</v>
      </c>
      <c r="U36" s="188">
        <v>120</v>
      </c>
      <c r="V36" s="3"/>
      <c r="W36" s="16">
        <f t="shared" si="11"/>
        <v>120</v>
      </c>
      <c r="X36" s="55">
        <f t="shared" si="12"/>
        <v>82.116</v>
      </c>
      <c r="Y36" s="16">
        <f t="shared" si="13"/>
        <v>120</v>
      </c>
      <c r="Z36" s="55">
        <f t="shared" si="14"/>
        <v>82.116</v>
      </c>
      <c r="AA36" s="7"/>
      <c r="AB36" s="7"/>
      <c r="AC36" s="3"/>
      <c r="AD36" s="3"/>
      <c r="AE36" s="16">
        <f t="shared" si="15"/>
        <v>0</v>
      </c>
      <c r="AF36" s="55">
        <f t="shared" si="16"/>
        <v>0</v>
      </c>
      <c r="AG36" s="16">
        <f t="shared" si="17"/>
        <v>120</v>
      </c>
      <c r="AH36" s="55">
        <f t="shared" si="18"/>
        <v>82.116</v>
      </c>
      <c r="AI36" s="3"/>
    </row>
    <row r="37" spans="1:35" s="8" customFormat="1" x14ac:dyDescent="0.2">
      <c r="A37" s="63"/>
      <c r="B37" s="63"/>
      <c r="C37" s="3" t="s">
        <v>36</v>
      </c>
      <c r="D37" s="3" t="s">
        <v>22</v>
      </c>
      <c r="E37" s="65">
        <v>75</v>
      </c>
      <c r="F37" s="3" t="s">
        <v>119</v>
      </c>
      <c r="G37" s="67" t="s">
        <v>122</v>
      </c>
      <c r="H37" s="63" t="s">
        <v>71</v>
      </c>
      <c r="I37" s="3" t="s">
        <v>23</v>
      </c>
      <c r="J37" s="64">
        <v>38721</v>
      </c>
      <c r="K37" s="3" t="s">
        <v>120</v>
      </c>
      <c r="L37" s="65">
        <v>53.3</v>
      </c>
      <c r="M37" s="66">
        <v>1.0911</v>
      </c>
      <c r="N37" s="68"/>
      <c r="O37" s="3"/>
      <c r="P37" s="7"/>
      <c r="Q37" s="16">
        <f t="shared" si="9"/>
        <v>0</v>
      </c>
      <c r="R37" s="55">
        <f t="shared" si="10"/>
        <v>0</v>
      </c>
      <c r="S37" s="182">
        <v>40</v>
      </c>
      <c r="T37" s="192">
        <v>0</v>
      </c>
      <c r="U37" s="184">
        <v>45</v>
      </c>
      <c r="V37" s="3"/>
      <c r="W37" s="16">
        <f t="shared" si="11"/>
        <v>45</v>
      </c>
      <c r="X37" s="55">
        <f t="shared" si="12"/>
        <v>49.099499999999999</v>
      </c>
      <c r="Y37" s="16">
        <f t="shared" si="13"/>
        <v>45</v>
      </c>
      <c r="Z37" s="55">
        <f t="shared" si="14"/>
        <v>49.099499999999999</v>
      </c>
      <c r="AA37" s="75"/>
      <c r="AB37" s="3"/>
      <c r="AC37" s="7"/>
      <c r="AD37" s="3"/>
      <c r="AE37" s="16">
        <f t="shared" si="15"/>
        <v>0</v>
      </c>
      <c r="AF37" s="55">
        <f t="shared" si="16"/>
        <v>0</v>
      </c>
      <c r="AG37" s="16">
        <f t="shared" si="17"/>
        <v>45</v>
      </c>
      <c r="AH37" s="55">
        <f t="shared" si="18"/>
        <v>49.099499999999999</v>
      </c>
      <c r="AI37" s="3"/>
    </row>
    <row r="38" spans="1:35" s="8" customFormat="1" x14ac:dyDescent="0.2">
      <c r="A38" s="3"/>
      <c r="B38" s="3"/>
      <c r="C38" s="3" t="s">
        <v>36</v>
      </c>
      <c r="D38" s="3" t="s">
        <v>22</v>
      </c>
      <c r="E38" s="2">
        <v>75</v>
      </c>
      <c r="F38" s="3" t="s">
        <v>125</v>
      </c>
      <c r="G38" s="67" t="s">
        <v>122</v>
      </c>
      <c r="H38" s="3" t="s">
        <v>71</v>
      </c>
      <c r="I38" s="3" t="s">
        <v>23</v>
      </c>
      <c r="J38" s="1">
        <v>39875</v>
      </c>
      <c r="K38" s="3" t="s">
        <v>66</v>
      </c>
      <c r="L38" s="3">
        <v>74.599999999999994</v>
      </c>
      <c r="M38" s="55">
        <v>0.82079999999999997</v>
      </c>
      <c r="N38" s="7"/>
      <c r="O38" s="13"/>
      <c r="P38" s="12"/>
      <c r="Q38" s="16">
        <f t="shared" si="9"/>
        <v>0</v>
      </c>
      <c r="R38" s="55">
        <f t="shared" si="10"/>
        <v>0</v>
      </c>
      <c r="S38" s="184">
        <v>20</v>
      </c>
      <c r="T38" s="187">
        <v>25</v>
      </c>
      <c r="U38" s="188">
        <v>30</v>
      </c>
      <c r="V38" s="3"/>
      <c r="W38" s="16">
        <f t="shared" si="11"/>
        <v>30</v>
      </c>
      <c r="X38" s="55">
        <f t="shared" si="12"/>
        <v>24.623999999999999</v>
      </c>
      <c r="Y38" s="16">
        <f t="shared" si="13"/>
        <v>30</v>
      </c>
      <c r="Z38" s="55">
        <f t="shared" si="14"/>
        <v>24.623999999999999</v>
      </c>
      <c r="AA38" s="7"/>
      <c r="AB38" s="7"/>
      <c r="AC38" s="3"/>
      <c r="AD38" s="3"/>
      <c r="AE38" s="16">
        <f t="shared" si="15"/>
        <v>0</v>
      </c>
      <c r="AF38" s="55">
        <f t="shared" si="16"/>
        <v>0</v>
      </c>
      <c r="AG38" s="16">
        <f t="shared" si="17"/>
        <v>30</v>
      </c>
      <c r="AH38" s="55">
        <f t="shared" si="18"/>
        <v>24.623999999999999</v>
      </c>
      <c r="AI38" s="3"/>
    </row>
    <row r="39" spans="1:35" s="8" customFormat="1" x14ac:dyDescent="0.2">
      <c r="A39" s="3"/>
      <c r="B39" s="3"/>
      <c r="C39" s="3" t="s">
        <v>36</v>
      </c>
      <c r="D39" s="3" t="s">
        <v>22</v>
      </c>
      <c r="E39" s="2">
        <v>82.5</v>
      </c>
      <c r="F39" s="3" t="s">
        <v>78</v>
      </c>
      <c r="G39" s="3" t="s">
        <v>43</v>
      </c>
      <c r="H39" s="3" t="s">
        <v>71</v>
      </c>
      <c r="I39" s="3" t="s">
        <v>23</v>
      </c>
      <c r="J39" s="1">
        <v>35871</v>
      </c>
      <c r="K39" s="3" t="s">
        <v>44</v>
      </c>
      <c r="L39" s="3">
        <v>80.95</v>
      </c>
      <c r="M39" s="55">
        <v>0.62729999999999997</v>
      </c>
      <c r="N39" s="7"/>
      <c r="O39" s="13"/>
      <c r="P39" s="12"/>
      <c r="Q39" s="16">
        <f t="shared" si="9"/>
        <v>0</v>
      </c>
      <c r="R39" s="55">
        <f t="shared" si="10"/>
        <v>0</v>
      </c>
      <c r="S39" s="184">
        <v>120</v>
      </c>
      <c r="T39" s="184">
        <v>130</v>
      </c>
      <c r="U39" s="183">
        <v>0</v>
      </c>
      <c r="V39" s="3"/>
      <c r="W39" s="16">
        <f t="shared" si="11"/>
        <v>130</v>
      </c>
      <c r="X39" s="55">
        <f t="shared" si="12"/>
        <v>81.548999999999992</v>
      </c>
      <c r="Y39" s="16">
        <f t="shared" si="13"/>
        <v>130</v>
      </c>
      <c r="Z39" s="55">
        <f t="shared" si="14"/>
        <v>81.548999999999992</v>
      </c>
      <c r="AA39" s="7"/>
      <c r="AB39" s="7"/>
      <c r="AC39" s="3"/>
      <c r="AD39" s="3"/>
      <c r="AE39" s="16">
        <f t="shared" si="15"/>
        <v>0</v>
      </c>
      <c r="AF39" s="55">
        <f t="shared" si="16"/>
        <v>0</v>
      </c>
      <c r="AG39" s="16">
        <f t="shared" si="17"/>
        <v>130</v>
      </c>
      <c r="AH39" s="55">
        <f t="shared" si="18"/>
        <v>81.548999999999992</v>
      </c>
      <c r="AI39" s="3"/>
    </row>
    <row r="40" spans="1:35" s="8" customFormat="1" x14ac:dyDescent="0.2">
      <c r="A40" s="3"/>
      <c r="B40" s="3"/>
      <c r="C40" s="3" t="s">
        <v>36</v>
      </c>
      <c r="D40" s="3" t="s">
        <v>22</v>
      </c>
      <c r="E40" s="2">
        <v>82.5</v>
      </c>
      <c r="F40" s="3" t="s">
        <v>91</v>
      </c>
      <c r="G40" s="63" t="s">
        <v>46</v>
      </c>
      <c r="H40" s="3" t="s">
        <v>71</v>
      </c>
      <c r="I40" s="3" t="s">
        <v>23</v>
      </c>
      <c r="J40" s="1">
        <v>35547</v>
      </c>
      <c r="K40" s="3" t="s">
        <v>42</v>
      </c>
      <c r="L40" s="3">
        <v>80.5</v>
      </c>
      <c r="M40" s="55">
        <v>0.63009999999999999</v>
      </c>
      <c r="N40" s="7"/>
      <c r="O40" s="13"/>
      <c r="P40" s="12"/>
      <c r="Q40" s="16">
        <f t="shared" si="9"/>
        <v>0</v>
      </c>
      <c r="R40" s="55">
        <f t="shared" si="10"/>
        <v>0</v>
      </c>
      <c r="S40" s="184">
        <v>125</v>
      </c>
      <c r="T40" s="183">
        <v>0</v>
      </c>
      <c r="U40" s="184">
        <v>130</v>
      </c>
      <c r="V40" s="3"/>
      <c r="W40" s="16">
        <f t="shared" si="11"/>
        <v>130</v>
      </c>
      <c r="X40" s="55">
        <f t="shared" si="12"/>
        <v>81.912999999999997</v>
      </c>
      <c r="Y40" s="16">
        <f t="shared" si="13"/>
        <v>130</v>
      </c>
      <c r="Z40" s="55">
        <f t="shared" si="14"/>
        <v>81.912999999999997</v>
      </c>
      <c r="AA40" s="7"/>
      <c r="AB40" s="7"/>
      <c r="AC40" s="3"/>
      <c r="AD40" s="3"/>
      <c r="AE40" s="16">
        <f t="shared" si="15"/>
        <v>0</v>
      </c>
      <c r="AF40" s="55">
        <f t="shared" si="16"/>
        <v>0</v>
      </c>
      <c r="AG40" s="16">
        <f t="shared" si="17"/>
        <v>130</v>
      </c>
      <c r="AH40" s="55">
        <f t="shared" si="18"/>
        <v>81.912999999999997</v>
      </c>
      <c r="AI40" s="3"/>
    </row>
    <row r="41" spans="1:35" s="8" customFormat="1" x14ac:dyDescent="0.2">
      <c r="A41" s="3"/>
      <c r="B41" s="3"/>
      <c r="C41" s="3" t="s">
        <v>36</v>
      </c>
      <c r="D41" s="3" t="s">
        <v>22</v>
      </c>
      <c r="E41" s="2">
        <v>82.5</v>
      </c>
      <c r="F41" s="3" t="s">
        <v>110</v>
      </c>
      <c r="G41" s="3" t="s">
        <v>43</v>
      </c>
      <c r="H41" s="3" t="s">
        <v>71</v>
      </c>
      <c r="I41" s="48" t="s">
        <v>23</v>
      </c>
      <c r="J41" s="1">
        <v>35501</v>
      </c>
      <c r="K41" s="3" t="s">
        <v>42</v>
      </c>
      <c r="L41" s="3">
        <v>79.900000000000006</v>
      </c>
      <c r="M41" s="55">
        <v>0.63349999999999995</v>
      </c>
      <c r="N41" s="7"/>
      <c r="O41" s="13"/>
      <c r="P41" s="12"/>
      <c r="Q41" s="16">
        <f t="shared" si="9"/>
        <v>0</v>
      </c>
      <c r="R41" s="55">
        <f t="shared" si="10"/>
        <v>0</v>
      </c>
      <c r="S41" s="184">
        <v>122.5</v>
      </c>
      <c r="T41" s="184">
        <v>130</v>
      </c>
      <c r="U41" s="184">
        <v>135</v>
      </c>
      <c r="V41" s="3"/>
      <c r="W41" s="16">
        <f t="shared" si="11"/>
        <v>135</v>
      </c>
      <c r="X41" s="55">
        <f t="shared" si="12"/>
        <v>85.522499999999994</v>
      </c>
      <c r="Y41" s="16">
        <f t="shared" si="13"/>
        <v>135</v>
      </c>
      <c r="Z41" s="55">
        <f t="shared" si="14"/>
        <v>85.522499999999994</v>
      </c>
      <c r="AA41" s="7"/>
      <c r="AB41" s="7"/>
      <c r="AC41" s="3"/>
      <c r="AD41" s="3"/>
      <c r="AE41" s="16">
        <f t="shared" si="15"/>
        <v>0</v>
      </c>
      <c r="AF41" s="55">
        <f t="shared" si="16"/>
        <v>0</v>
      </c>
      <c r="AG41" s="16">
        <f t="shared" si="17"/>
        <v>135</v>
      </c>
      <c r="AH41" s="55">
        <f t="shared" si="18"/>
        <v>85.522499999999994</v>
      </c>
      <c r="AI41" s="3"/>
    </row>
    <row r="42" spans="1:35" s="8" customFormat="1" ht="14.25" x14ac:dyDescent="0.2">
      <c r="A42" s="3"/>
      <c r="B42" s="3"/>
      <c r="C42" s="3" t="s">
        <v>36</v>
      </c>
      <c r="D42" s="3" t="s">
        <v>22</v>
      </c>
      <c r="E42" s="2">
        <v>90</v>
      </c>
      <c r="F42" s="3" t="s">
        <v>82</v>
      </c>
      <c r="G42" s="3" t="s">
        <v>116</v>
      </c>
      <c r="H42" s="3" t="s">
        <v>84</v>
      </c>
      <c r="I42" s="3" t="s">
        <v>84</v>
      </c>
      <c r="J42" s="141">
        <v>22188</v>
      </c>
      <c r="K42" s="3" t="s">
        <v>83</v>
      </c>
      <c r="L42" s="3">
        <v>85.2</v>
      </c>
      <c r="M42" s="66">
        <v>1.0549999999999999</v>
      </c>
      <c r="N42" s="7"/>
      <c r="O42" s="13"/>
      <c r="P42" s="12"/>
      <c r="Q42" s="16">
        <f t="shared" ref="Q42:Q46" si="39">MAX(N42:P42)</f>
        <v>0</v>
      </c>
      <c r="R42" s="55">
        <f t="shared" ref="R42:R46" si="40">M42*Q42</f>
        <v>0</v>
      </c>
      <c r="S42" s="184">
        <v>105</v>
      </c>
      <c r="T42" s="184">
        <v>112.5</v>
      </c>
      <c r="U42" s="183">
        <v>0</v>
      </c>
      <c r="V42" s="3"/>
      <c r="W42" s="16">
        <f t="shared" ref="W42:W46" si="41">MAX(S42:U42)</f>
        <v>112.5</v>
      </c>
      <c r="X42" s="55">
        <f t="shared" ref="X42:X46" si="42">W42*M42</f>
        <v>118.6875</v>
      </c>
      <c r="Y42" s="16">
        <f t="shared" ref="Y42:Y46" si="43">Q42+W42</f>
        <v>112.5</v>
      </c>
      <c r="Z42" s="55">
        <f t="shared" ref="Z42:Z46" si="44">Y42*M42</f>
        <v>118.6875</v>
      </c>
      <c r="AA42" s="7"/>
      <c r="AB42" s="7"/>
      <c r="AC42" s="3"/>
      <c r="AD42" s="3"/>
      <c r="AE42" s="16">
        <f t="shared" ref="AE42:AE46" si="45">MAX(AA42:AC42)</f>
        <v>0</v>
      </c>
      <c r="AF42" s="55">
        <f t="shared" ref="AF42:AF46" si="46">AE42*M42</f>
        <v>0</v>
      </c>
      <c r="AG42" s="16">
        <f t="shared" ref="AG42:AG46" si="47">Y42+AE42</f>
        <v>112.5</v>
      </c>
      <c r="AH42" s="55">
        <f t="shared" ref="AH42:AH46" si="48">M42*AG42</f>
        <v>118.6875</v>
      </c>
      <c r="AI42" s="3"/>
    </row>
    <row r="43" spans="1:35" s="8" customFormat="1" ht="14.25" x14ac:dyDescent="0.2">
      <c r="A43" s="3"/>
      <c r="B43" s="3"/>
      <c r="C43" s="3" t="s">
        <v>36</v>
      </c>
      <c r="D43" s="3" t="s">
        <v>22</v>
      </c>
      <c r="E43" s="2">
        <v>90</v>
      </c>
      <c r="F43" s="3" t="s">
        <v>100</v>
      </c>
      <c r="G43" s="3" t="s">
        <v>46</v>
      </c>
      <c r="H43" s="3" t="s">
        <v>71</v>
      </c>
      <c r="I43" s="3" t="s">
        <v>23</v>
      </c>
      <c r="J43" s="179">
        <v>30710</v>
      </c>
      <c r="K43" s="128" t="s">
        <v>42</v>
      </c>
      <c r="L43" s="3">
        <v>86.65</v>
      </c>
      <c r="M43" s="66">
        <v>0.59909999999999997</v>
      </c>
      <c r="N43" s="7"/>
      <c r="O43" s="13"/>
      <c r="P43" s="12"/>
      <c r="Q43" s="16">
        <f t="shared" si="39"/>
        <v>0</v>
      </c>
      <c r="R43" s="55">
        <f t="shared" si="40"/>
        <v>0</v>
      </c>
      <c r="S43" s="184">
        <v>125</v>
      </c>
      <c r="T43" s="184">
        <v>135</v>
      </c>
      <c r="U43" s="183">
        <v>0</v>
      </c>
      <c r="V43" s="3"/>
      <c r="W43" s="16">
        <f t="shared" si="41"/>
        <v>135</v>
      </c>
      <c r="X43" s="55">
        <f t="shared" si="42"/>
        <v>80.878500000000003</v>
      </c>
      <c r="Y43" s="16">
        <f t="shared" si="43"/>
        <v>135</v>
      </c>
      <c r="Z43" s="55">
        <f t="shared" si="44"/>
        <v>80.878500000000003</v>
      </c>
      <c r="AA43" s="7"/>
      <c r="AB43" s="7"/>
      <c r="AC43" s="3"/>
      <c r="AD43" s="3"/>
      <c r="AE43" s="16">
        <f t="shared" si="45"/>
        <v>0</v>
      </c>
      <c r="AF43" s="55">
        <f t="shared" si="46"/>
        <v>0</v>
      </c>
      <c r="AG43" s="16">
        <f t="shared" si="47"/>
        <v>135</v>
      </c>
      <c r="AH43" s="55">
        <f t="shared" si="48"/>
        <v>80.878500000000003</v>
      </c>
      <c r="AI43" s="3"/>
    </row>
    <row r="44" spans="1:35" s="8" customFormat="1" ht="14.25" x14ac:dyDescent="0.2">
      <c r="A44" s="3"/>
      <c r="B44" s="3"/>
      <c r="C44" s="3" t="s">
        <v>36</v>
      </c>
      <c r="D44" s="3" t="s">
        <v>22</v>
      </c>
      <c r="E44" s="2">
        <v>90</v>
      </c>
      <c r="F44" s="129" t="s">
        <v>98</v>
      </c>
      <c r="G44" s="3" t="s">
        <v>81</v>
      </c>
      <c r="H44" s="3" t="s">
        <v>71</v>
      </c>
      <c r="I44" s="3" t="s">
        <v>23</v>
      </c>
      <c r="J44" s="1">
        <v>31993</v>
      </c>
      <c r="K44" s="3" t="s">
        <v>42</v>
      </c>
      <c r="L44" s="3">
        <v>88.54</v>
      </c>
      <c r="M44" s="66">
        <v>0.62409999999999999</v>
      </c>
      <c r="N44" s="7"/>
      <c r="O44" s="13"/>
      <c r="P44" s="12"/>
      <c r="Q44" s="16">
        <f t="shared" si="39"/>
        <v>0</v>
      </c>
      <c r="R44" s="55">
        <f t="shared" si="40"/>
        <v>0</v>
      </c>
      <c r="S44" s="184">
        <v>140</v>
      </c>
      <c r="T44" s="184">
        <v>145</v>
      </c>
      <c r="U44" s="183">
        <v>0</v>
      </c>
      <c r="V44" s="3"/>
      <c r="W44" s="16">
        <f t="shared" si="41"/>
        <v>145</v>
      </c>
      <c r="X44" s="55">
        <f t="shared" si="42"/>
        <v>90.494500000000002</v>
      </c>
      <c r="Y44" s="16">
        <f t="shared" si="43"/>
        <v>145</v>
      </c>
      <c r="Z44" s="55">
        <f t="shared" si="44"/>
        <v>90.494500000000002</v>
      </c>
      <c r="AA44" s="7"/>
      <c r="AB44" s="7"/>
      <c r="AC44" s="3"/>
      <c r="AD44" s="3"/>
      <c r="AE44" s="16">
        <f t="shared" si="45"/>
        <v>0</v>
      </c>
      <c r="AF44" s="55">
        <f t="shared" si="46"/>
        <v>0</v>
      </c>
      <c r="AG44" s="16">
        <f t="shared" si="47"/>
        <v>145</v>
      </c>
      <c r="AH44" s="55">
        <f t="shared" si="48"/>
        <v>90.494500000000002</v>
      </c>
      <c r="AI44" s="3">
        <v>2</v>
      </c>
    </row>
    <row r="45" spans="1:35" s="8" customFormat="1" ht="14.25" x14ac:dyDescent="0.2">
      <c r="A45" s="3"/>
      <c r="B45" s="3"/>
      <c r="C45" s="3" t="s">
        <v>36</v>
      </c>
      <c r="D45" s="3" t="s">
        <v>22</v>
      </c>
      <c r="E45" s="2">
        <v>90</v>
      </c>
      <c r="F45" s="57" t="s">
        <v>89</v>
      </c>
      <c r="G45" s="3" t="s">
        <v>74</v>
      </c>
      <c r="H45" s="7" t="s">
        <v>71</v>
      </c>
      <c r="I45" s="3" t="s">
        <v>23</v>
      </c>
      <c r="J45" s="179">
        <v>31738</v>
      </c>
      <c r="K45" s="128" t="s">
        <v>70</v>
      </c>
      <c r="L45" s="3">
        <v>86.1</v>
      </c>
      <c r="M45" s="66">
        <v>0.6018</v>
      </c>
      <c r="N45" s="7"/>
      <c r="O45" s="13"/>
      <c r="P45" s="12"/>
      <c r="Q45" s="16">
        <f t="shared" si="39"/>
        <v>0</v>
      </c>
      <c r="R45" s="55">
        <f t="shared" si="40"/>
        <v>0</v>
      </c>
      <c r="S45" s="184">
        <v>115</v>
      </c>
      <c r="T45" s="183">
        <v>0</v>
      </c>
      <c r="U45" s="183">
        <v>0</v>
      </c>
      <c r="V45" s="3"/>
      <c r="W45" s="16">
        <f t="shared" si="41"/>
        <v>115</v>
      </c>
      <c r="X45" s="55">
        <f t="shared" si="42"/>
        <v>69.206999999999994</v>
      </c>
      <c r="Y45" s="16">
        <f t="shared" si="43"/>
        <v>115</v>
      </c>
      <c r="Z45" s="55">
        <f t="shared" si="44"/>
        <v>69.206999999999994</v>
      </c>
      <c r="AA45" s="7"/>
      <c r="AB45" s="7"/>
      <c r="AC45" s="3"/>
      <c r="AD45" s="3"/>
      <c r="AE45" s="16">
        <f t="shared" si="45"/>
        <v>0</v>
      </c>
      <c r="AF45" s="55">
        <f t="shared" si="46"/>
        <v>0</v>
      </c>
      <c r="AG45" s="16">
        <f t="shared" si="47"/>
        <v>115</v>
      </c>
      <c r="AH45" s="55">
        <f t="shared" si="48"/>
        <v>69.206999999999994</v>
      </c>
      <c r="AI45" s="3"/>
    </row>
    <row r="46" spans="1:35" s="8" customFormat="1" x14ac:dyDescent="0.2">
      <c r="A46" s="3"/>
      <c r="B46" s="3"/>
      <c r="C46" s="3" t="s">
        <v>36</v>
      </c>
      <c r="D46" s="3" t="s">
        <v>22</v>
      </c>
      <c r="E46" s="2">
        <v>90</v>
      </c>
      <c r="F46" s="3" t="s">
        <v>118</v>
      </c>
      <c r="G46" s="3" t="s">
        <v>46</v>
      </c>
      <c r="H46" s="3" t="s">
        <v>71</v>
      </c>
      <c r="I46" s="3" t="s">
        <v>23</v>
      </c>
      <c r="J46" s="1"/>
      <c r="K46" s="3" t="s">
        <v>73</v>
      </c>
      <c r="L46" s="3">
        <v>88.6</v>
      </c>
      <c r="M46" s="66">
        <v>1.2234</v>
      </c>
      <c r="N46" s="7"/>
      <c r="O46" s="13"/>
      <c r="P46" s="12"/>
      <c r="Q46" s="16">
        <f t="shared" si="39"/>
        <v>0</v>
      </c>
      <c r="R46" s="55">
        <f t="shared" si="40"/>
        <v>0</v>
      </c>
      <c r="S46" s="184">
        <v>100</v>
      </c>
      <c r="T46" s="184">
        <v>107.5</v>
      </c>
      <c r="U46" s="184">
        <v>110</v>
      </c>
      <c r="V46" s="3"/>
      <c r="W46" s="16">
        <f t="shared" si="41"/>
        <v>110</v>
      </c>
      <c r="X46" s="55">
        <f t="shared" si="42"/>
        <v>134.57400000000001</v>
      </c>
      <c r="Y46" s="16">
        <f t="shared" si="43"/>
        <v>110</v>
      </c>
      <c r="Z46" s="55">
        <f t="shared" si="44"/>
        <v>134.57400000000001</v>
      </c>
      <c r="AA46" s="7"/>
      <c r="AB46" s="7"/>
      <c r="AC46" s="3"/>
      <c r="AD46" s="3"/>
      <c r="AE46" s="16">
        <f t="shared" si="45"/>
        <v>0</v>
      </c>
      <c r="AF46" s="55">
        <f t="shared" si="46"/>
        <v>0</v>
      </c>
      <c r="AG46" s="16">
        <f t="shared" si="47"/>
        <v>110</v>
      </c>
      <c r="AH46" s="55">
        <f t="shared" si="48"/>
        <v>134.57400000000001</v>
      </c>
      <c r="AI46" s="3"/>
    </row>
    <row r="47" spans="1:35" s="8" customFormat="1" x14ac:dyDescent="0.2">
      <c r="A47" s="3"/>
      <c r="B47" s="3"/>
      <c r="C47" s="3" t="s">
        <v>36</v>
      </c>
      <c r="D47" s="3" t="s">
        <v>22</v>
      </c>
      <c r="E47" s="2">
        <v>100</v>
      </c>
      <c r="F47" s="3" t="s">
        <v>101</v>
      </c>
      <c r="G47" s="3" t="s">
        <v>43</v>
      </c>
      <c r="H47" s="3" t="s">
        <v>71</v>
      </c>
      <c r="I47" s="3" t="s">
        <v>23</v>
      </c>
      <c r="J47" s="1">
        <v>28760</v>
      </c>
      <c r="K47" s="3" t="s">
        <v>70</v>
      </c>
      <c r="L47" s="3">
        <v>97.9</v>
      </c>
      <c r="M47" s="55">
        <v>0.56440000000000001</v>
      </c>
      <c r="N47" s="7"/>
      <c r="O47" s="13"/>
      <c r="P47" s="12"/>
      <c r="Q47" s="16">
        <f t="shared" si="9"/>
        <v>0</v>
      </c>
      <c r="R47" s="55">
        <f t="shared" si="10"/>
        <v>0</v>
      </c>
      <c r="S47" s="183">
        <v>0</v>
      </c>
      <c r="T47" s="183">
        <v>0</v>
      </c>
      <c r="U47" s="184">
        <v>155</v>
      </c>
      <c r="V47" s="3"/>
      <c r="W47" s="16">
        <f t="shared" si="11"/>
        <v>155</v>
      </c>
      <c r="X47" s="55">
        <f t="shared" si="12"/>
        <v>87.481999999999999</v>
      </c>
      <c r="Y47" s="16">
        <f t="shared" si="13"/>
        <v>155</v>
      </c>
      <c r="Z47" s="55">
        <f t="shared" si="14"/>
        <v>87.481999999999999</v>
      </c>
      <c r="AA47" s="7"/>
      <c r="AB47" s="7"/>
      <c r="AC47" s="3"/>
      <c r="AD47" s="3"/>
      <c r="AE47" s="16">
        <f t="shared" ref="AE47" si="49">MAX(AA47:AC47)</f>
        <v>0</v>
      </c>
      <c r="AF47" s="55">
        <f t="shared" ref="AF47" si="50">AE47*M47</f>
        <v>0</v>
      </c>
      <c r="AG47" s="16">
        <f t="shared" ref="AG47" si="51">Y47+AE47</f>
        <v>155</v>
      </c>
      <c r="AH47" s="55">
        <f t="shared" ref="AH47" si="52">M47*AG47</f>
        <v>87.481999999999999</v>
      </c>
      <c r="AI47" s="3"/>
    </row>
    <row r="48" spans="1:35" s="8" customFormat="1" ht="14.25" x14ac:dyDescent="0.2">
      <c r="A48" s="3"/>
      <c r="B48" s="3"/>
      <c r="C48" s="3" t="s">
        <v>36</v>
      </c>
      <c r="D48" s="3" t="s">
        <v>22</v>
      </c>
      <c r="E48" s="2">
        <v>110</v>
      </c>
      <c r="F48" s="3" t="s">
        <v>86</v>
      </c>
      <c r="G48" s="3" t="s">
        <v>45</v>
      </c>
      <c r="H48" s="3" t="s">
        <v>71</v>
      </c>
      <c r="I48" s="3" t="s">
        <v>23</v>
      </c>
      <c r="J48" s="140">
        <v>26725</v>
      </c>
      <c r="K48" s="3" t="s">
        <v>63</v>
      </c>
      <c r="L48" s="3">
        <v>105.8</v>
      </c>
      <c r="M48" s="55">
        <v>0.60729999999999995</v>
      </c>
      <c r="N48" s="7"/>
      <c r="O48" s="13"/>
      <c r="P48" s="12"/>
      <c r="Q48" s="16">
        <f t="shared" ref="Q48" si="53">MAX(N48:P48)</f>
        <v>0</v>
      </c>
      <c r="R48" s="55">
        <f t="shared" ref="R48" si="54">M48*Q48</f>
        <v>0</v>
      </c>
      <c r="S48" s="183">
        <v>0</v>
      </c>
      <c r="T48" s="184">
        <v>135</v>
      </c>
      <c r="U48" s="184">
        <v>140</v>
      </c>
      <c r="V48" s="3"/>
      <c r="W48" s="16">
        <f t="shared" ref="W48" si="55">MAX(S48:U48)</f>
        <v>140</v>
      </c>
      <c r="X48" s="55">
        <f t="shared" ref="X48" si="56">W48*M48</f>
        <v>85.021999999999991</v>
      </c>
      <c r="Y48" s="16">
        <f t="shared" ref="Y48" si="57">Q48+W48</f>
        <v>140</v>
      </c>
      <c r="Z48" s="55">
        <f t="shared" ref="Z48" si="58">Y48*M48</f>
        <v>85.021999999999991</v>
      </c>
      <c r="AA48" s="7"/>
      <c r="AB48" s="7"/>
      <c r="AC48" s="3"/>
      <c r="AD48" s="3"/>
      <c r="AE48" s="16">
        <f t="shared" ref="AE48" si="59">MAX(AA48:AC48)</f>
        <v>0</v>
      </c>
      <c r="AF48" s="55">
        <f t="shared" ref="AF48" si="60">AE48*M48</f>
        <v>0</v>
      </c>
      <c r="AG48" s="16">
        <f t="shared" ref="AG48" si="61">Y48+AE48</f>
        <v>140</v>
      </c>
      <c r="AH48" s="55">
        <f t="shared" ref="AH48" si="62">M48*AG48</f>
        <v>85.021999999999991</v>
      </c>
      <c r="AI48" s="3"/>
    </row>
    <row r="49" spans="1:97" s="8" customFormat="1" ht="14.25" x14ac:dyDescent="0.2">
      <c r="A49" s="3"/>
      <c r="B49" s="3"/>
      <c r="C49" s="3" t="s">
        <v>36</v>
      </c>
      <c r="D49" s="3" t="s">
        <v>22</v>
      </c>
      <c r="E49" s="2">
        <v>110</v>
      </c>
      <c r="F49" s="3" t="s">
        <v>112</v>
      </c>
      <c r="G49" s="3" t="s">
        <v>43</v>
      </c>
      <c r="H49" s="3" t="s">
        <v>71</v>
      </c>
      <c r="I49" s="3" t="s">
        <v>23</v>
      </c>
      <c r="J49" s="1">
        <v>25070</v>
      </c>
      <c r="K49" s="128" t="s">
        <v>113</v>
      </c>
      <c r="L49" s="3">
        <v>118</v>
      </c>
      <c r="M49" s="55">
        <v>0.6552</v>
      </c>
      <c r="N49" s="7"/>
      <c r="O49" s="13"/>
      <c r="P49" s="12"/>
      <c r="Q49" s="16">
        <f t="shared" si="9"/>
        <v>0</v>
      </c>
      <c r="R49" s="55">
        <f t="shared" si="10"/>
        <v>0</v>
      </c>
      <c r="S49" s="183">
        <v>0</v>
      </c>
      <c r="T49" s="183">
        <v>0</v>
      </c>
      <c r="U49" s="183">
        <v>0</v>
      </c>
      <c r="V49" s="3"/>
      <c r="W49" s="61">
        <f t="shared" si="11"/>
        <v>0</v>
      </c>
      <c r="X49" s="55">
        <f t="shared" si="12"/>
        <v>0</v>
      </c>
      <c r="Y49" s="16">
        <f t="shared" si="13"/>
        <v>0</v>
      </c>
      <c r="Z49" s="55">
        <f t="shared" si="14"/>
        <v>0</v>
      </c>
      <c r="AA49" s="7"/>
      <c r="AB49" s="7"/>
      <c r="AC49" s="3"/>
      <c r="AD49" s="3"/>
      <c r="AE49" s="16">
        <f t="shared" si="15"/>
        <v>0</v>
      </c>
      <c r="AF49" s="55">
        <f t="shared" si="16"/>
        <v>0</v>
      </c>
      <c r="AG49" s="16">
        <f t="shared" si="17"/>
        <v>0</v>
      </c>
      <c r="AH49" s="55">
        <f t="shared" si="18"/>
        <v>0</v>
      </c>
      <c r="AI49" s="3"/>
    </row>
    <row r="50" spans="1:97" s="8" customFormat="1" x14ac:dyDescent="0.2">
      <c r="A50" s="76"/>
      <c r="B50" s="76"/>
      <c r="C50" s="76"/>
      <c r="D50" s="76"/>
      <c r="E50" s="76"/>
      <c r="F50" s="77" t="s">
        <v>60</v>
      </c>
      <c r="G50" s="77"/>
      <c r="H50" s="76"/>
      <c r="I50" s="76"/>
      <c r="J50" s="78"/>
      <c r="K50" s="76"/>
      <c r="L50" s="79"/>
      <c r="M50" s="80"/>
      <c r="N50" s="81"/>
      <c r="O50" s="82"/>
      <c r="P50" s="82"/>
      <c r="Q50" s="77"/>
      <c r="R50" s="80"/>
      <c r="S50" s="81"/>
      <c r="T50" s="81"/>
      <c r="U50" s="81"/>
      <c r="V50" s="76"/>
      <c r="W50" s="77"/>
      <c r="X50" s="104"/>
      <c r="Y50" s="101"/>
      <c r="Z50" s="80"/>
      <c r="AA50" s="81"/>
      <c r="AB50" s="76"/>
      <c r="AC50" s="81"/>
      <c r="AD50" s="76"/>
      <c r="AE50" s="101"/>
      <c r="AF50" s="104"/>
      <c r="AG50" s="101"/>
      <c r="AH50" s="104"/>
      <c r="AI50" s="76"/>
    </row>
    <row r="51" spans="1:97" s="120" customFormat="1" x14ac:dyDescent="0.2">
      <c r="A51" s="115"/>
      <c r="B51" s="115"/>
      <c r="C51" s="3" t="s">
        <v>36</v>
      </c>
      <c r="D51" s="3" t="s">
        <v>22</v>
      </c>
      <c r="E51" s="63">
        <v>67.5</v>
      </c>
      <c r="F51" s="63" t="s">
        <v>97</v>
      </c>
      <c r="G51" s="67" t="s">
        <v>43</v>
      </c>
      <c r="H51" s="63" t="s">
        <v>71</v>
      </c>
      <c r="I51" s="114" t="s">
        <v>23</v>
      </c>
      <c r="J51" s="64">
        <v>37804</v>
      </c>
      <c r="K51" s="3" t="s">
        <v>62</v>
      </c>
      <c r="L51" s="116">
        <v>65.7</v>
      </c>
      <c r="M51" s="117">
        <v>0.8034</v>
      </c>
      <c r="N51" s="118"/>
      <c r="O51" s="119"/>
      <c r="P51" s="119"/>
      <c r="Q51" s="16">
        <f t="shared" ref="Q51" si="63">MAX(N51:P51)</f>
        <v>0</v>
      </c>
      <c r="R51" s="55">
        <f t="shared" ref="R51" si="64">M51*Q51</f>
        <v>0</v>
      </c>
      <c r="S51" s="118"/>
      <c r="T51" s="118"/>
      <c r="U51" s="118"/>
      <c r="V51" s="115"/>
      <c r="W51" s="16">
        <f t="shared" ref="W51" si="65">MAX(S51:U51)</f>
        <v>0</v>
      </c>
      <c r="X51" s="55">
        <f t="shared" ref="X51" si="66">W51*M51</f>
        <v>0</v>
      </c>
      <c r="Y51" s="16">
        <f t="shared" ref="Y51" si="67">Q51+W51</f>
        <v>0</v>
      </c>
      <c r="Z51" s="55">
        <f t="shared" ref="Z51" si="68">Y51*M51</f>
        <v>0</v>
      </c>
      <c r="AA51" s="184">
        <v>155</v>
      </c>
      <c r="AB51" s="185">
        <v>162.5</v>
      </c>
      <c r="AC51" s="183">
        <v>0</v>
      </c>
      <c r="AD51" s="115"/>
      <c r="AE51" s="16">
        <f t="shared" ref="AE51" si="69">MAX(AA51:AC51)</f>
        <v>162.5</v>
      </c>
      <c r="AF51" s="55">
        <f t="shared" ref="AF51" si="70">AE51*M51</f>
        <v>130.55250000000001</v>
      </c>
      <c r="AG51" s="16">
        <f t="shared" ref="AG51" si="71">Y51+AE51</f>
        <v>162.5</v>
      </c>
      <c r="AH51" s="55">
        <f t="shared" ref="AH51" si="72">M51*AG51</f>
        <v>130.55250000000001</v>
      </c>
      <c r="AI51" s="115"/>
    </row>
    <row r="52" spans="1:97" s="8" customFormat="1" ht="14.25" x14ac:dyDescent="0.2">
      <c r="A52" s="3"/>
      <c r="B52" s="3"/>
      <c r="C52" s="3" t="s">
        <v>36</v>
      </c>
      <c r="D52" s="3" t="s">
        <v>22</v>
      </c>
      <c r="E52" s="3">
        <v>67.5</v>
      </c>
      <c r="F52" s="3" t="s">
        <v>115</v>
      </c>
      <c r="G52" s="67" t="s">
        <v>43</v>
      </c>
      <c r="H52" s="63" t="s">
        <v>71</v>
      </c>
      <c r="I52" s="114" t="s">
        <v>23</v>
      </c>
      <c r="J52" s="144">
        <v>24227</v>
      </c>
      <c r="K52" s="128" t="s">
        <v>113</v>
      </c>
      <c r="L52" s="2">
        <v>67.5</v>
      </c>
      <c r="M52" s="55">
        <v>0.96530000000000005</v>
      </c>
      <c r="N52" s="7"/>
      <c r="O52" s="13"/>
      <c r="P52" s="13"/>
      <c r="Q52" s="16">
        <f t="shared" si="9"/>
        <v>0</v>
      </c>
      <c r="R52" s="55">
        <f t="shared" si="10"/>
        <v>0</v>
      </c>
      <c r="S52" s="7"/>
      <c r="T52" s="7"/>
      <c r="U52" s="7"/>
      <c r="V52" s="3"/>
      <c r="W52" s="16">
        <f t="shared" si="11"/>
        <v>0</v>
      </c>
      <c r="X52" s="55">
        <f t="shared" si="12"/>
        <v>0</v>
      </c>
      <c r="Y52" s="16">
        <f t="shared" si="13"/>
        <v>0</v>
      </c>
      <c r="Z52" s="55">
        <f t="shared" si="14"/>
        <v>0</v>
      </c>
      <c r="AA52" s="185">
        <v>110</v>
      </c>
      <c r="AB52" s="192">
        <v>0</v>
      </c>
      <c r="AC52" s="7" t="s">
        <v>129</v>
      </c>
      <c r="AD52" s="3"/>
      <c r="AE52" s="16">
        <f t="shared" si="15"/>
        <v>110</v>
      </c>
      <c r="AF52" s="55">
        <f t="shared" si="16"/>
        <v>106.18300000000001</v>
      </c>
      <c r="AG52" s="16">
        <f t="shared" si="17"/>
        <v>110</v>
      </c>
      <c r="AH52" s="55">
        <f t="shared" si="18"/>
        <v>106.18300000000001</v>
      </c>
      <c r="AI52" s="3"/>
    </row>
    <row r="53" spans="1:97" s="8" customFormat="1" ht="14.25" x14ac:dyDescent="0.2">
      <c r="A53" s="3"/>
      <c r="B53" s="3"/>
      <c r="C53" s="3" t="s">
        <v>36</v>
      </c>
      <c r="D53" s="3" t="s">
        <v>22</v>
      </c>
      <c r="E53" s="2">
        <v>44</v>
      </c>
      <c r="F53" s="63" t="s">
        <v>121</v>
      </c>
      <c r="G53" s="67" t="s">
        <v>122</v>
      </c>
      <c r="H53" s="63" t="s">
        <v>71</v>
      </c>
      <c r="I53" s="114" t="s">
        <v>23</v>
      </c>
      <c r="J53" s="64" t="s">
        <v>123</v>
      </c>
      <c r="K53" s="146" t="s">
        <v>72</v>
      </c>
      <c r="L53" s="65">
        <v>26.9</v>
      </c>
      <c r="M53" s="66">
        <v>1.6153999999999999</v>
      </c>
      <c r="N53" s="7"/>
      <c r="O53" s="13"/>
      <c r="P53" s="13"/>
      <c r="Q53" s="16">
        <f t="shared" si="9"/>
        <v>0</v>
      </c>
      <c r="R53" s="55">
        <f t="shared" si="10"/>
        <v>0</v>
      </c>
      <c r="S53" s="7"/>
      <c r="T53" s="7"/>
      <c r="U53" s="7"/>
      <c r="V53" s="3"/>
      <c r="W53" s="16">
        <f t="shared" si="11"/>
        <v>0</v>
      </c>
      <c r="X53" s="55">
        <f t="shared" si="12"/>
        <v>0</v>
      </c>
      <c r="Y53" s="16">
        <f t="shared" si="13"/>
        <v>0</v>
      </c>
      <c r="Z53" s="55">
        <f t="shared" si="14"/>
        <v>0</v>
      </c>
      <c r="AA53" s="184">
        <v>35</v>
      </c>
      <c r="AB53" s="185">
        <v>45</v>
      </c>
      <c r="AC53" s="183">
        <v>0</v>
      </c>
      <c r="AD53" s="3"/>
      <c r="AE53" s="16">
        <f t="shared" si="15"/>
        <v>45</v>
      </c>
      <c r="AF53" s="55">
        <f t="shared" si="16"/>
        <v>72.692999999999998</v>
      </c>
      <c r="AG53" s="16">
        <f t="shared" si="17"/>
        <v>45</v>
      </c>
      <c r="AH53" s="55">
        <f t="shared" si="18"/>
        <v>72.692999999999998</v>
      </c>
      <c r="AI53" s="3"/>
    </row>
    <row r="54" spans="1:97" s="8" customFormat="1" x14ac:dyDescent="0.2">
      <c r="A54" s="3"/>
      <c r="B54" s="3"/>
      <c r="C54" s="3" t="s">
        <v>36</v>
      </c>
      <c r="D54" s="3" t="s">
        <v>22</v>
      </c>
      <c r="E54" s="3">
        <v>82.5</v>
      </c>
      <c r="F54" s="3" t="s">
        <v>126</v>
      </c>
      <c r="G54" s="7" t="s">
        <v>45</v>
      </c>
      <c r="H54" s="3" t="s">
        <v>71</v>
      </c>
      <c r="I54" s="48" t="s">
        <v>23</v>
      </c>
      <c r="J54" s="1">
        <v>32188</v>
      </c>
      <c r="K54" s="3" t="s">
        <v>42</v>
      </c>
      <c r="L54" s="2">
        <v>109.15</v>
      </c>
      <c r="M54" s="55">
        <v>0.53749999999999998</v>
      </c>
      <c r="N54" s="7"/>
      <c r="O54" s="13"/>
      <c r="P54" s="13"/>
      <c r="Q54" s="16">
        <f t="shared" si="9"/>
        <v>0</v>
      </c>
      <c r="R54" s="55">
        <f t="shared" si="10"/>
        <v>0</v>
      </c>
      <c r="S54" s="7"/>
      <c r="T54" s="7"/>
      <c r="U54" s="7"/>
      <c r="V54" s="3"/>
      <c r="W54" s="16">
        <f t="shared" si="11"/>
        <v>0</v>
      </c>
      <c r="X54" s="55">
        <f t="shared" si="12"/>
        <v>0</v>
      </c>
      <c r="Y54" s="16">
        <f t="shared" si="13"/>
        <v>0</v>
      </c>
      <c r="Z54" s="55">
        <f t="shared" si="14"/>
        <v>0</v>
      </c>
      <c r="AA54" s="183">
        <v>0</v>
      </c>
      <c r="AB54" s="185">
        <v>200</v>
      </c>
      <c r="AC54" s="184">
        <v>210</v>
      </c>
      <c r="AD54" s="3"/>
      <c r="AE54" s="16">
        <f t="shared" si="15"/>
        <v>210</v>
      </c>
      <c r="AF54" s="55">
        <f t="shared" si="16"/>
        <v>112.875</v>
      </c>
      <c r="AG54" s="16">
        <f t="shared" si="17"/>
        <v>210</v>
      </c>
      <c r="AH54" s="55">
        <f t="shared" si="18"/>
        <v>112.875</v>
      </c>
      <c r="AI54" s="3"/>
    </row>
    <row r="55" spans="1:97" s="8" customFormat="1" ht="14.25" x14ac:dyDescent="0.2">
      <c r="A55" s="63"/>
      <c r="B55" s="63"/>
      <c r="C55" s="3" t="s">
        <v>36</v>
      </c>
      <c r="D55" s="3" t="s">
        <v>22</v>
      </c>
      <c r="E55" s="129">
        <v>90</v>
      </c>
      <c r="F55" s="132" t="s">
        <v>98</v>
      </c>
      <c r="G55" s="63" t="s">
        <v>81</v>
      </c>
      <c r="H55" s="3" t="s">
        <v>71</v>
      </c>
      <c r="I55" s="3" t="s">
        <v>23</v>
      </c>
      <c r="J55" s="133">
        <v>31993</v>
      </c>
      <c r="K55" s="3" t="s">
        <v>42</v>
      </c>
      <c r="L55" s="65">
        <v>88.54</v>
      </c>
      <c r="M55" s="66">
        <v>0.62409999999999999</v>
      </c>
      <c r="N55" s="68"/>
      <c r="O55" s="63"/>
      <c r="P55" s="67"/>
      <c r="Q55" s="16">
        <f t="shared" ref="Q55:Q59" si="73">MAX(N55:P55)</f>
        <v>0</v>
      </c>
      <c r="R55" s="55">
        <f t="shared" si="10"/>
        <v>0</v>
      </c>
      <c r="S55" s="63"/>
      <c r="T55" s="7"/>
      <c r="U55" s="7"/>
      <c r="V55" s="3"/>
      <c r="W55" s="16">
        <f t="shared" si="11"/>
        <v>0</v>
      </c>
      <c r="X55" s="55">
        <f t="shared" si="12"/>
        <v>0</v>
      </c>
      <c r="Y55" s="16">
        <f t="shared" ref="Y55:Y59" si="74">Q55+W55</f>
        <v>0</v>
      </c>
      <c r="Z55" s="55">
        <f t="shared" ref="Z55:Z59" si="75">Y55*M55</f>
        <v>0</v>
      </c>
      <c r="AA55" s="200">
        <v>160</v>
      </c>
      <c r="AB55" s="185">
        <v>180</v>
      </c>
      <c r="AC55" s="183">
        <v>0</v>
      </c>
      <c r="AD55" s="3"/>
      <c r="AE55" s="16">
        <f t="shared" si="15"/>
        <v>180</v>
      </c>
      <c r="AF55" s="55">
        <f t="shared" si="16"/>
        <v>112.33799999999999</v>
      </c>
      <c r="AG55" s="16">
        <f t="shared" si="17"/>
        <v>180</v>
      </c>
      <c r="AH55" s="55">
        <f t="shared" si="18"/>
        <v>112.33799999999999</v>
      </c>
      <c r="AI55" s="3"/>
    </row>
    <row r="56" spans="1:97" s="63" customFormat="1" x14ac:dyDescent="0.2">
      <c r="C56" s="63" t="s">
        <v>36</v>
      </c>
      <c r="D56" s="63" t="s">
        <v>22</v>
      </c>
      <c r="E56" s="63">
        <v>52</v>
      </c>
      <c r="F56" s="3" t="s">
        <v>124</v>
      </c>
      <c r="G56" s="63" t="s">
        <v>43</v>
      </c>
      <c r="H56" s="63" t="s">
        <v>71</v>
      </c>
      <c r="I56" s="63" t="s">
        <v>23</v>
      </c>
      <c r="J56" s="64">
        <v>40081</v>
      </c>
      <c r="K56" s="63" t="s">
        <v>128</v>
      </c>
      <c r="L56" s="65">
        <v>49.9</v>
      </c>
      <c r="M56" s="66">
        <v>1.2287999999999999</v>
      </c>
      <c r="N56" s="67"/>
      <c r="O56" s="68"/>
      <c r="P56" s="69"/>
      <c r="Q56" s="16">
        <f t="shared" si="73"/>
        <v>0</v>
      </c>
      <c r="R56" s="55">
        <f t="shared" si="10"/>
        <v>0</v>
      </c>
      <c r="S56" s="67"/>
      <c r="T56" s="7"/>
      <c r="U56" s="7"/>
      <c r="V56" s="3"/>
      <c r="W56" s="16">
        <f t="shared" ref="W56:W59" si="76">MAX(S56:U56)</f>
        <v>0</v>
      </c>
      <c r="X56" s="55">
        <f t="shared" ref="X56:X59" si="77">W56*M56</f>
        <v>0</v>
      </c>
      <c r="Y56" s="16">
        <f t="shared" si="74"/>
        <v>0</v>
      </c>
      <c r="Z56" s="55">
        <f t="shared" si="75"/>
        <v>0</v>
      </c>
      <c r="AA56" s="184">
        <v>55</v>
      </c>
      <c r="AB56" s="185">
        <v>65</v>
      </c>
      <c r="AC56" s="184">
        <v>70</v>
      </c>
      <c r="AD56" s="3"/>
      <c r="AE56" s="16">
        <f t="shared" ref="AE56:AE59" si="78">MAX(AA56:AC56)</f>
        <v>70</v>
      </c>
      <c r="AF56" s="55">
        <f t="shared" ref="AF56:AF59" si="79">AE56*M56</f>
        <v>86.015999999999991</v>
      </c>
      <c r="AG56" s="16">
        <f t="shared" ref="AG56:AG59" si="80">Y56+AE56</f>
        <v>70</v>
      </c>
      <c r="AH56" s="55">
        <f t="shared" ref="AH56:AH59" si="81">M56*AG56</f>
        <v>86.015999999999991</v>
      </c>
      <c r="AI56" s="3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</row>
    <row r="57" spans="1:97" s="3" customFormat="1" x14ac:dyDescent="0.2">
      <c r="A57" s="76"/>
      <c r="B57" s="76"/>
      <c r="C57" s="76"/>
      <c r="D57" s="76"/>
      <c r="E57" s="76"/>
      <c r="F57" s="77" t="s">
        <v>67</v>
      </c>
      <c r="G57" s="76"/>
      <c r="H57" s="76"/>
      <c r="I57" s="76"/>
      <c r="J57" s="78"/>
      <c r="K57" s="76"/>
      <c r="L57" s="79"/>
      <c r="M57" s="80"/>
      <c r="N57" s="81"/>
      <c r="O57" s="82"/>
      <c r="P57" s="85"/>
      <c r="Q57" s="77"/>
      <c r="R57" s="80"/>
      <c r="S57" s="81"/>
      <c r="T57" s="81"/>
      <c r="U57" s="81"/>
      <c r="V57" s="76"/>
      <c r="W57" s="77"/>
      <c r="X57" s="80"/>
      <c r="Y57" s="77"/>
      <c r="Z57" s="80"/>
      <c r="AA57" s="81"/>
      <c r="AB57" s="76"/>
      <c r="AC57" s="81"/>
      <c r="AD57" s="76"/>
      <c r="AE57" s="77"/>
      <c r="AF57" s="80"/>
      <c r="AG57" s="77"/>
      <c r="AH57" s="80"/>
      <c r="AI57" s="76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</row>
    <row r="58" spans="1:97" s="3" customFormat="1" ht="14.25" x14ac:dyDescent="0.2">
      <c r="C58" s="3" t="s">
        <v>35</v>
      </c>
      <c r="D58" s="3" t="s">
        <v>22</v>
      </c>
      <c r="E58" s="3">
        <v>52</v>
      </c>
      <c r="F58" s="129" t="s">
        <v>80</v>
      </c>
      <c r="G58" s="3" t="s">
        <v>81</v>
      </c>
      <c r="H58" s="3" t="s">
        <v>71</v>
      </c>
      <c r="I58" s="3" t="s">
        <v>23</v>
      </c>
      <c r="J58" s="138">
        <v>29634</v>
      </c>
      <c r="K58" s="129" t="s">
        <v>70</v>
      </c>
      <c r="L58" s="2">
        <v>50.5</v>
      </c>
      <c r="M58" s="55">
        <v>0.99519999999999997</v>
      </c>
      <c r="N58" s="7"/>
      <c r="O58" s="13"/>
      <c r="P58" s="12"/>
      <c r="Q58" s="16">
        <f t="shared" si="73"/>
        <v>0</v>
      </c>
      <c r="R58" s="55">
        <f t="shared" ref="R58:R59" si="82">M58*Q58</f>
        <v>0</v>
      </c>
      <c r="S58" s="7"/>
      <c r="T58" s="7"/>
      <c r="U58" s="7"/>
      <c r="W58" s="16">
        <f t="shared" si="76"/>
        <v>0</v>
      </c>
      <c r="X58" s="55">
        <f t="shared" si="77"/>
        <v>0</v>
      </c>
      <c r="Y58" s="16">
        <f t="shared" si="74"/>
        <v>0</v>
      </c>
      <c r="Z58" s="55">
        <f t="shared" si="75"/>
        <v>0</v>
      </c>
      <c r="AA58" s="184">
        <v>60</v>
      </c>
      <c r="AB58" s="185">
        <v>67.5</v>
      </c>
      <c r="AC58" s="184">
        <v>72.5</v>
      </c>
      <c r="AE58" s="16">
        <f t="shared" si="78"/>
        <v>72.5</v>
      </c>
      <c r="AF58" s="55">
        <f t="shared" si="79"/>
        <v>72.152000000000001</v>
      </c>
      <c r="AG58" s="16">
        <f t="shared" si="80"/>
        <v>72.5</v>
      </c>
      <c r="AH58" s="55">
        <f t="shared" si="81"/>
        <v>72.152000000000001</v>
      </c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</row>
    <row r="59" spans="1:97" s="3" customFormat="1" x14ac:dyDescent="0.2">
      <c r="C59" s="3" t="s">
        <v>35</v>
      </c>
      <c r="D59" s="130" t="s">
        <v>22</v>
      </c>
      <c r="E59" s="3">
        <v>90</v>
      </c>
      <c r="F59" s="3" t="s">
        <v>88</v>
      </c>
      <c r="G59" s="3" t="s">
        <v>43</v>
      </c>
      <c r="H59" s="3" t="s">
        <v>71</v>
      </c>
      <c r="I59" s="3" t="s">
        <v>23</v>
      </c>
      <c r="J59" s="1">
        <v>29765</v>
      </c>
      <c r="K59" s="8" t="s">
        <v>42</v>
      </c>
      <c r="L59" s="2">
        <v>86</v>
      </c>
      <c r="M59" s="55">
        <v>0.65210000000000001</v>
      </c>
      <c r="O59" s="12"/>
      <c r="P59" s="12"/>
      <c r="Q59" s="3">
        <f t="shared" si="73"/>
        <v>0</v>
      </c>
      <c r="R59" s="55">
        <f t="shared" si="82"/>
        <v>0</v>
      </c>
      <c r="W59" s="3">
        <f t="shared" si="76"/>
        <v>0</v>
      </c>
      <c r="X59" s="55">
        <f t="shared" si="77"/>
        <v>0</v>
      </c>
      <c r="Y59" s="3">
        <f t="shared" si="74"/>
        <v>0</v>
      </c>
      <c r="Z59" s="55">
        <f t="shared" si="75"/>
        <v>0</v>
      </c>
      <c r="AA59" s="185">
        <v>100</v>
      </c>
      <c r="AB59" s="188">
        <v>110</v>
      </c>
      <c r="AC59" s="192">
        <v>0</v>
      </c>
      <c r="AE59" s="3">
        <f t="shared" si="78"/>
        <v>110</v>
      </c>
      <c r="AF59" s="55">
        <f t="shared" si="79"/>
        <v>71.730999999999995</v>
      </c>
      <c r="AG59" s="3">
        <f t="shared" si="80"/>
        <v>110</v>
      </c>
      <c r="AH59" s="55">
        <f t="shared" si="81"/>
        <v>71.730999999999995</v>
      </c>
      <c r="AJ59" s="126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</row>
    <row r="60" spans="1:97" s="8" customFormat="1" x14ac:dyDescent="0.2">
      <c r="A60" s="33" t="s">
        <v>26</v>
      </c>
      <c r="F60" s="60" t="s">
        <v>48</v>
      </c>
      <c r="J60" s="9"/>
      <c r="K60" s="35"/>
      <c r="M60" s="4"/>
      <c r="N60" s="4"/>
      <c r="P60" s="11"/>
      <c r="U60" s="11"/>
      <c r="V60" s="35"/>
      <c r="W60" s="11"/>
      <c r="X60" s="35"/>
      <c r="Z60" s="4"/>
      <c r="AC60" s="11"/>
      <c r="AD60" s="35"/>
      <c r="AE60" s="11"/>
      <c r="AF60" s="35"/>
    </row>
    <row r="61" spans="1:97" s="8" customFormat="1" x14ac:dyDescent="0.2">
      <c r="A61" s="33" t="s">
        <v>27</v>
      </c>
      <c r="F61" s="60" t="s">
        <v>64</v>
      </c>
      <c r="J61" s="9"/>
      <c r="K61" s="35"/>
      <c r="M61" s="4"/>
      <c r="N61" s="4"/>
      <c r="P61" s="11"/>
      <c r="U61" s="11"/>
      <c r="V61" s="35"/>
      <c r="W61" s="11"/>
      <c r="X61" s="35"/>
      <c r="Z61" s="4"/>
      <c r="AC61" s="11"/>
      <c r="AD61" s="35"/>
      <c r="AE61" s="11"/>
      <c r="AF61" s="35"/>
    </row>
    <row r="62" spans="1:97" s="8" customFormat="1" x14ac:dyDescent="0.2">
      <c r="A62" s="33" t="s">
        <v>28</v>
      </c>
      <c r="F62" s="60" t="s">
        <v>49</v>
      </c>
      <c r="J62" s="9"/>
      <c r="K62" s="35"/>
      <c r="M62" s="4"/>
      <c r="N62" s="4"/>
      <c r="P62" s="11"/>
      <c r="U62" s="11"/>
      <c r="V62" s="35"/>
      <c r="W62" s="11"/>
      <c r="X62" s="35"/>
      <c r="Z62" s="4"/>
      <c r="AC62" s="11"/>
      <c r="AD62" s="35"/>
      <c r="AE62" s="11"/>
      <c r="AF62" s="35"/>
    </row>
    <row r="63" spans="1:97" s="8" customFormat="1" x14ac:dyDescent="0.2">
      <c r="A63" s="33" t="s">
        <v>29</v>
      </c>
      <c r="F63" s="60" t="s">
        <v>50</v>
      </c>
      <c r="J63" s="9"/>
      <c r="K63" s="35"/>
      <c r="M63" s="4"/>
      <c r="N63" s="4"/>
      <c r="P63" s="11"/>
      <c r="U63" s="11"/>
      <c r="V63" s="35"/>
      <c r="W63" s="11"/>
      <c r="X63" s="35"/>
      <c r="Z63" s="4"/>
      <c r="AC63" s="11"/>
      <c r="AD63" s="35"/>
      <c r="AE63" s="11"/>
      <c r="AF63" s="35"/>
    </row>
    <row r="64" spans="1:97" s="8" customFormat="1" x14ac:dyDescent="0.2">
      <c r="A64" s="33" t="s">
        <v>30</v>
      </c>
      <c r="F64" s="60" t="s">
        <v>65</v>
      </c>
      <c r="J64" s="9"/>
      <c r="K64" s="35"/>
      <c r="M64" s="4"/>
      <c r="N64" s="4"/>
      <c r="P64" s="11"/>
      <c r="U64" s="11"/>
      <c r="V64" s="35"/>
      <c r="W64" s="11"/>
      <c r="X64" s="35"/>
      <c r="Z64" s="4"/>
      <c r="AC64" s="11"/>
      <c r="AD64" s="35"/>
      <c r="AE64" s="11"/>
      <c r="AF64" s="35"/>
    </row>
    <row r="65" spans="1:32" s="8" customFormat="1" x14ac:dyDescent="0.2">
      <c r="A65" s="33" t="s">
        <v>30</v>
      </c>
      <c r="F65" s="60" t="s">
        <v>53</v>
      </c>
      <c r="J65" s="9"/>
      <c r="K65" s="35"/>
      <c r="M65" s="4"/>
      <c r="N65" s="4"/>
      <c r="P65" s="11"/>
      <c r="U65" s="11"/>
      <c r="V65" s="35"/>
      <c r="W65" s="11"/>
      <c r="X65" s="35"/>
      <c r="Z65" s="4"/>
      <c r="AC65" s="11"/>
      <c r="AD65" s="35"/>
      <c r="AE65" s="11"/>
      <c r="AF65" s="35"/>
    </row>
    <row r="66" spans="1:32" s="8" customFormat="1" x14ac:dyDescent="0.2">
      <c r="A66" s="33" t="s">
        <v>31</v>
      </c>
      <c r="F66" s="60"/>
      <c r="J66" s="9"/>
      <c r="K66" s="35"/>
      <c r="M66" s="4"/>
      <c r="N66" s="4"/>
      <c r="P66" s="11"/>
      <c r="U66" s="11"/>
      <c r="V66" s="35"/>
      <c r="W66" s="11"/>
      <c r="X66" s="35"/>
      <c r="Z66" s="4"/>
      <c r="AC66" s="11"/>
      <c r="AD66" s="35"/>
      <c r="AE66" s="11"/>
      <c r="AF66" s="35"/>
    </row>
    <row r="67" spans="1:32" s="8" customFormat="1" x14ac:dyDescent="0.2">
      <c r="A67" s="33" t="s">
        <v>32</v>
      </c>
      <c r="F67" s="60"/>
      <c r="J67" s="9"/>
      <c r="K67" s="35"/>
      <c r="M67" s="4"/>
      <c r="N67" s="4"/>
      <c r="P67" s="11"/>
      <c r="U67" s="11"/>
      <c r="V67" s="35"/>
      <c r="W67" s="11"/>
      <c r="X67" s="35"/>
      <c r="Z67" s="4"/>
      <c r="AC67" s="11"/>
      <c r="AD67" s="35"/>
      <c r="AE67" s="11"/>
      <c r="AF67" s="35"/>
    </row>
    <row r="68" spans="1:32" s="8" customFormat="1" x14ac:dyDescent="0.2">
      <c r="A68" s="33"/>
      <c r="F68" s="60"/>
      <c r="J68" s="9"/>
      <c r="K68" s="35"/>
      <c r="M68" s="4"/>
      <c r="N68" s="4"/>
      <c r="P68" s="11"/>
      <c r="U68" s="11"/>
      <c r="V68" s="35"/>
      <c r="W68" s="11"/>
      <c r="X68" s="35"/>
      <c r="Z68" s="4"/>
      <c r="AC68" s="11"/>
      <c r="AD68" s="35"/>
      <c r="AE68" s="11"/>
      <c r="AF68" s="35"/>
    </row>
    <row r="69" spans="1:32" x14ac:dyDescent="0.2">
      <c r="A69" s="47"/>
    </row>
    <row r="70" spans="1:32" x14ac:dyDescent="0.2">
      <c r="A70" s="47"/>
    </row>
    <row r="71" spans="1:32" x14ac:dyDescent="0.2">
      <c r="A71" s="47"/>
    </row>
  </sheetData>
  <autoFilter ref="A3:BZ56"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69">
      <filters blank="1"/>
    </filterColumn>
  </autoFilter>
  <sortState ref="E17:K26">
    <sortCondition ref="E17"/>
  </sortState>
  <mergeCells count="20">
    <mergeCell ref="C3:C4"/>
    <mergeCell ref="D3:D4"/>
    <mergeCell ref="A1:AI2"/>
    <mergeCell ref="AG3:AH3"/>
    <mergeCell ref="AI3:AI4"/>
    <mergeCell ref="N3:R3"/>
    <mergeCell ref="S3:X3"/>
    <mergeCell ref="Y3:Z3"/>
    <mergeCell ref="AA3:AF3"/>
    <mergeCell ref="M3:M4"/>
    <mergeCell ref="A3:A4"/>
    <mergeCell ref="K3:K4"/>
    <mergeCell ref="L3:L4"/>
    <mergeCell ref="B3:B4"/>
    <mergeCell ref="E3:E4"/>
    <mergeCell ref="F3:F4"/>
    <mergeCell ref="G3:G4"/>
    <mergeCell ref="H3:H4"/>
    <mergeCell ref="I3:I4"/>
    <mergeCell ref="J3:J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32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tabSelected="1" topLeftCell="E1" zoomScale="90" zoomScaleNormal="90" workbookViewId="0">
      <selection activeCell="G22" sqref="G22"/>
    </sheetView>
  </sheetViews>
  <sheetFormatPr defaultRowHeight="12.75" x14ac:dyDescent="0.2"/>
  <cols>
    <col min="1" max="1" width="4.85546875" style="8" customWidth="1"/>
    <col min="2" max="2" width="6" style="8" bestFit="1" customWidth="1"/>
    <col min="3" max="3" width="5.7109375" style="8" customWidth="1"/>
    <col min="4" max="4" width="8.85546875" style="8" bestFit="1" customWidth="1"/>
    <col min="5" max="5" width="8.7109375" style="8" customWidth="1"/>
    <col min="6" max="6" width="38" style="8" customWidth="1"/>
    <col min="7" max="7" width="23.5703125" style="8" customWidth="1"/>
    <col min="8" max="8" width="20" style="8" customWidth="1"/>
    <col min="9" max="9" width="9" style="8" customWidth="1"/>
    <col min="10" max="10" width="13.5703125" style="9" customWidth="1"/>
    <col min="11" max="11" width="15.7109375" style="15" customWidth="1"/>
    <col min="12" max="12" width="11.5703125" style="8" customWidth="1"/>
    <col min="13" max="13" width="9.7109375" style="4" customWidth="1"/>
    <col min="14" max="14" width="5.5703125" style="4" bestFit="1" customWidth="1"/>
    <col min="15" max="15" width="6" style="8" bestFit="1" customWidth="1"/>
    <col min="16" max="16" width="6" style="11" bestFit="1" customWidth="1"/>
    <col min="17" max="17" width="6.5703125" style="8" bestFit="1" customWidth="1"/>
    <col min="18" max="18" width="9" style="8" customWidth="1"/>
    <col min="19" max="19" width="6.5703125" style="8" bestFit="1" customWidth="1"/>
    <col min="20" max="20" width="6" style="8" bestFit="1" customWidth="1"/>
    <col min="21" max="21" width="5.5703125" style="11" bestFit="1" customWidth="1"/>
    <col min="22" max="22" width="5.5703125" style="35" customWidth="1"/>
    <col min="23" max="23" width="6.5703125" style="11" bestFit="1" customWidth="1"/>
    <col min="24" max="24" width="11.28515625" style="15" customWidth="1"/>
    <col min="25" max="25" width="7.42578125" style="8" bestFit="1" customWidth="1"/>
    <col min="26" max="26" width="10.140625" style="4" customWidth="1"/>
    <col min="27" max="27" width="5.5703125" style="8" bestFit="1" customWidth="1"/>
    <col min="28" max="28" width="6" style="8" bestFit="1" customWidth="1"/>
    <col min="29" max="29" width="6" style="11" bestFit="1" customWidth="1"/>
    <col min="30" max="30" width="6" style="35" bestFit="1" customWidth="1"/>
    <col min="31" max="31" width="6.5703125" style="11" bestFit="1" customWidth="1"/>
    <col min="32" max="32" width="9" style="15" customWidth="1"/>
    <col min="33" max="33" width="6.140625" style="8" bestFit="1" customWidth="1"/>
    <col min="34" max="34" width="10" style="8" customWidth="1"/>
    <col min="35" max="35" width="11.42578125" style="8" customWidth="1"/>
    <col min="36" max="16384" width="9.140625" style="8"/>
  </cols>
  <sheetData>
    <row r="1" spans="1:35" ht="20.25" x14ac:dyDescent="0.2">
      <c r="A1" s="174" t="s">
        <v>76</v>
      </c>
      <c r="B1" s="174"/>
      <c r="C1" s="174"/>
      <c r="D1" s="174"/>
      <c r="E1" s="174"/>
      <c r="F1" s="174"/>
      <c r="G1" s="174"/>
      <c r="H1" s="174"/>
      <c r="I1" s="174"/>
      <c r="J1" s="174"/>
      <c r="K1" s="14"/>
      <c r="L1" s="5"/>
      <c r="M1" s="18"/>
      <c r="N1" s="18"/>
      <c r="O1" s="5"/>
      <c r="P1" s="5"/>
      <c r="Q1" s="5"/>
      <c r="R1" s="5"/>
      <c r="S1" s="5"/>
      <c r="T1" s="5"/>
      <c r="U1" s="21"/>
    </row>
    <row r="2" spans="1:35" ht="21" thickBot="1" x14ac:dyDescent="0.25">
      <c r="C2" s="20"/>
      <c r="D2" s="5"/>
      <c r="E2" s="5"/>
      <c r="F2" s="5"/>
      <c r="G2" s="5"/>
      <c r="H2" s="6"/>
      <c r="K2" s="20"/>
      <c r="L2" s="5"/>
      <c r="M2" s="18"/>
      <c r="N2" s="18"/>
      <c r="O2" s="5"/>
      <c r="P2" s="5"/>
      <c r="Q2" s="5"/>
      <c r="R2" s="5"/>
      <c r="S2" s="5"/>
      <c r="T2" s="5"/>
      <c r="U2" s="21"/>
    </row>
    <row r="3" spans="1:35" x14ac:dyDescent="0.2">
      <c r="A3" s="175" t="s">
        <v>0</v>
      </c>
      <c r="B3" s="163" t="s">
        <v>1</v>
      </c>
      <c r="C3" s="177" t="s">
        <v>41</v>
      </c>
      <c r="D3" s="177" t="s">
        <v>2</v>
      </c>
      <c r="E3" s="163" t="s">
        <v>3</v>
      </c>
      <c r="F3" s="163" t="s">
        <v>4</v>
      </c>
      <c r="G3" s="163" t="s">
        <v>5</v>
      </c>
      <c r="H3" s="163" t="s">
        <v>6</v>
      </c>
      <c r="I3" s="163" t="s">
        <v>7</v>
      </c>
      <c r="J3" s="163" t="s">
        <v>8</v>
      </c>
      <c r="K3" s="163" t="s">
        <v>9</v>
      </c>
      <c r="L3" s="172" t="s">
        <v>10</v>
      </c>
      <c r="M3" s="167" t="s">
        <v>11</v>
      </c>
      <c r="N3" s="170" t="s">
        <v>12</v>
      </c>
      <c r="O3" s="171"/>
      <c r="P3" s="171"/>
      <c r="Q3" s="171"/>
      <c r="R3" s="36"/>
      <c r="S3" s="169" t="s">
        <v>13</v>
      </c>
      <c r="T3" s="169"/>
      <c r="U3" s="169"/>
      <c r="V3" s="169"/>
      <c r="W3" s="169"/>
      <c r="X3" s="169"/>
      <c r="Y3" s="169" t="s">
        <v>14</v>
      </c>
      <c r="Z3" s="169"/>
      <c r="AA3" s="169" t="s">
        <v>15</v>
      </c>
      <c r="AB3" s="169"/>
      <c r="AC3" s="169"/>
      <c r="AD3" s="169"/>
      <c r="AE3" s="169"/>
      <c r="AF3" s="169"/>
      <c r="AG3" s="169" t="s">
        <v>16</v>
      </c>
      <c r="AH3" s="169"/>
      <c r="AI3" s="165" t="s">
        <v>17</v>
      </c>
    </row>
    <row r="4" spans="1:35" s="10" customFormat="1" ht="13.5" customHeight="1" thickBot="1" x14ac:dyDescent="0.25">
      <c r="A4" s="176"/>
      <c r="B4" s="164"/>
      <c r="C4" s="178"/>
      <c r="D4" s="178"/>
      <c r="E4" s="164"/>
      <c r="F4" s="164"/>
      <c r="G4" s="164"/>
      <c r="H4" s="164"/>
      <c r="I4" s="164"/>
      <c r="J4" s="164"/>
      <c r="K4" s="164"/>
      <c r="L4" s="173"/>
      <c r="M4" s="168"/>
      <c r="N4" s="24">
        <v>1</v>
      </c>
      <c r="O4" s="25">
        <v>2</v>
      </c>
      <c r="P4" s="25">
        <v>3</v>
      </c>
      <c r="Q4" s="24" t="s">
        <v>18</v>
      </c>
      <c r="R4" s="26" t="s">
        <v>11</v>
      </c>
      <c r="S4" s="24">
        <v>1</v>
      </c>
      <c r="T4" s="24">
        <v>2</v>
      </c>
      <c r="U4" s="24">
        <v>3</v>
      </c>
      <c r="V4" s="24">
        <v>4</v>
      </c>
      <c r="W4" s="24" t="s">
        <v>18</v>
      </c>
      <c r="X4" s="26" t="s">
        <v>11</v>
      </c>
      <c r="Y4" s="24" t="s">
        <v>19</v>
      </c>
      <c r="Z4" s="26" t="s">
        <v>11</v>
      </c>
      <c r="AA4" s="24">
        <v>1</v>
      </c>
      <c r="AB4" s="25">
        <v>2</v>
      </c>
      <c r="AC4" s="24">
        <v>3</v>
      </c>
      <c r="AD4" s="24">
        <v>4</v>
      </c>
      <c r="AE4" s="24" t="s">
        <v>18</v>
      </c>
      <c r="AF4" s="26" t="s">
        <v>11</v>
      </c>
      <c r="AG4" s="24" t="s">
        <v>20</v>
      </c>
      <c r="AH4" s="26" t="s">
        <v>11</v>
      </c>
      <c r="AI4" s="166"/>
    </row>
    <row r="5" spans="1:35" x14ac:dyDescent="0.2">
      <c r="A5" s="86"/>
      <c r="B5" s="86"/>
      <c r="C5" s="86"/>
      <c r="D5" s="76" t="s">
        <v>34</v>
      </c>
      <c r="E5" s="86"/>
      <c r="F5" s="83" t="s">
        <v>24</v>
      </c>
      <c r="G5" s="83" t="s">
        <v>21</v>
      </c>
      <c r="H5" s="86"/>
      <c r="I5" s="86"/>
      <c r="J5" s="87"/>
      <c r="K5" s="86"/>
      <c r="L5" s="88"/>
      <c r="M5" s="84"/>
      <c r="N5" s="86"/>
      <c r="O5" s="106"/>
      <c r="P5" s="106"/>
      <c r="Q5" s="77"/>
      <c r="R5" s="80"/>
      <c r="S5" s="86"/>
      <c r="T5" s="86"/>
      <c r="U5" s="86"/>
      <c r="V5" s="86"/>
      <c r="W5" s="83"/>
      <c r="X5" s="84"/>
      <c r="Y5" s="77"/>
      <c r="Z5" s="80"/>
      <c r="AA5" s="86"/>
      <c r="AB5" s="106"/>
      <c r="AC5" s="86"/>
      <c r="AD5" s="86"/>
      <c r="AE5" s="83"/>
      <c r="AF5" s="84"/>
      <c r="AG5" s="77"/>
      <c r="AH5" s="80"/>
      <c r="AI5" s="86"/>
    </row>
    <row r="6" spans="1:35" x14ac:dyDescent="0.2">
      <c r="A6" s="3"/>
      <c r="B6" s="3"/>
      <c r="C6" s="3"/>
      <c r="D6" s="3" t="s">
        <v>34</v>
      </c>
      <c r="E6" s="3"/>
      <c r="F6" s="58"/>
      <c r="G6" s="3"/>
      <c r="H6" s="59"/>
      <c r="I6" s="3" t="s">
        <v>23</v>
      </c>
      <c r="J6" s="1"/>
      <c r="K6" s="58"/>
      <c r="L6" s="2"/>
      <c r="M6" s="55"/>
      <c r="N6" s="12"/>
      <c r="O6" s="13"/>
      <c r="P6" s="7"/>
      <c r="Q6" s="16">
        <f t="shared" ref="Q6:Q22" si="0">MAX(N6:P6)</f>
        <v>0</v>
      </c>
      <c r="R6" s="55">
        <f>M6*Q6</f>
        <v>0</v>
      </c>
      <c r="S6" s="12"/>
      <c r="T6" s="7"/>
      <c r="U6" s="7"/>
      <c r="V6" s="3"/>
      <c r="W6" s="22">
        <f t="shared" ref="W6:W22" si="1">MAX(S6:U6)</f>
        <v>0</v>
      </c>
      <c r="X6" s="56">
        <f>W6*M6</f>
        <v>0</v>
      </c>
      <c r="Y6" s="16">
        <f t="shared" ref="Y6:Y8" si="2">Q6+W6</f>
        <v>0</v>
      </c>
      <c r="Z6" s="55">
        <f>Y6*M6</f>
        <v>0</v>
      </c>
      <c r="AA6" s="3"/>
      <c r="AB6" s="7"/>
      <c r="AC6" s="3"/>
      <c r="AD6" s="3"/>
      <c r="AE6" s="22">
        <f t="shared" ref="AE6:AE22" si="3">MAX(AA6:AC6)</f>
        <v>0</v>
      </c>
      <c r="AF6" s="56">
        <f>AE6*M6</f>
        <v>0</v>
      </c>
      <c r="AG6" s="16">
        <f t="shared" ref="AG6:AG22" si="4">Y6+AE6</f>
        <v>0</v>
      </c>
      <c r="AH6" s="55">
        <f>M6*AG6</f>
        <v>0</v>
      </c>
      <c r="AI6" s="3"/>
    </row>
    <row r="7" spans="1:35" x14ac:dyDescent="0.2">
      <c r="A7" s="76"/>
      <c r="B7" s="76"/>
      <c r="C7" s="76"/>
      <c r="D7" s="76" t="s">
        <v>34</v>
      </c>
      <c r="E7" s="76"/>
      <c r="F7" s="77" t="s">
        <v>37</v>
      </c>
      <c r="G7" s="77" t="s">
        <v>21</v>
      </c>
      <c r="H7" s="76"/>
      <c r="I7" s="76" t="s">
        <v>23</v>
      </c>
      <c r="J7" s="78"/>
      <c r="K7" s="76"/>
      <c r="L7" s="79"/>
      <c r="M7" s="80"/>
      <c r="N7" s="82"/>
      <c r="O7" s="76"/>
      <c r="P7" s="81"/>
      <c r="Q7" s="77"/>
      <c r="R7" s="80"/>
      <c r="S7" s="76"/>
      <c r="T7" s="76"/>
      <c r="U7" s="76"/>
      <c r="V7" s="76"/>
      <c r="W7" s="83"/>
      <c r="X7" s="84"/>
      <c r="Y7" s="77"/>
      <c r="Z7" s="80"/>
      <c r="AA7" s="76"/>
      <c r="AB7" s="81"/>
      <c r="AC7" s="81"/>
      <c r="AD7" s="76"/>
      <c r="AE7" s="83"/>
      <c r="AF7" s="84"/>
      <c r="AG7" s="77"/>
      <c r="AH7" s="80"/>
      <c r="AI7" s="76"/>
    </row>
    <row r="8" spans="1:35" x14ac:dyDescent="0.2">
      <c r="A8" s="3"/>
      <c r="B8" s="3"/>
      <c r="C8" s="3"/>
      <c r="D8" s="3" t="s">
        <v>34</v>
      </c>
      <c r="E8" s="3">
        <v>44</v>
      </c>
      <c r="F8" s="3"/>
      <c r="G8" s="67" t="s">
        <v>75</v>
      </c>
      <c r="H8" s="3" t="s">
        <v>71</v>
      </c>
      <c r="I8" s="3" t="s">
        <v>23</v>
      </c>
      <c r="J8" s="1"/>
      <c r="K8" s="3" t="s">
        <v>42</v>
      </c>
      <c r="L8" s="2"/>
      <c r="M8" s="55"/>
      <c r="N8" s="7"/>
      <c r="O8" s="12"/>
      <c r="P8" s="7"/>
      <c r="Q8" s="16">
        <f t="shared" si="0"/>
        <v>0</v>
      </c>
      <c r="R8" s="55">
        <f>M8*Q8</f>
        <v>0</v>
      </c>
      <c r="S8" s="12"/>
      <c r="T8" s="7"/>
      <c r="U8" s="12"/>
      <c r="V8" s="12"/>
      <c r="W8" s="22">
        <f t="shared" si="1"/>
        <v>0</v>
      </c>
      <c r="X8" s="56">
        <f>W8*M8</f>
        <v>0</v>
      </c>
      <c r="Y8" s="16">
        <f t="shared" si="2"/>
        <v>0</v>
      </c>
      <c r="Z8" s="55">
        <f>Y8*M8</f>
        <v>0</v>
      </c>
      <c r="AA8" s="12"/>
      <c r="AB8" s="12"/>
      <c r="AC8" s="12"/>
      <c r="AD8" s="3"/>
      <c r="AE8" s="22">
        <f t="shared" si="3"/>
        <v>0</v>
      </c>
      <c r="AF8" s="56">
        <f>AE8*M8</f>
        <v>0</v>
      </c>
      <c r="AG8" s="16">
        <f t="shared" si="4"/>
        <v>0</v>
      </c>
      <c r="AH8" s="55">
        <f>M8*AG8</f>
        <v>0</v>
      </c>
      <c r="AI8" s="3"/>
    </row>
    <row r="9" spans="1:35" x14ac:dyDescent="0.2">
      <c r="A9" s="76"/>
      <c r="B9" s="76"/>
      <c r="C9" s="76"/>
      <c r="D9" s="76" t="s">
        <v>34</v>
      </c>
      <c r="E9" s="76"/>
      <c r="F9" s="77" t="s">
        <v>24</v>
      </c>
      <c r="G9" s="77" t="s">
        <v>25</v>
      </c>
      <c r="H9" s="76"/>
      <c r="I9" s="76" t="s">
        <v>23</v>
      </c>
      <c r="J9" s="78"/>
      <c r="K9" s="76"/>
      <c r="L9" s="79"/>
      <c r="M9" s="80"/>
      <c r="N9" s="82"/>
      <c r="O9" s="81"/>
      <c r="P9" s="81"/>
      <c r="Q9" s="77"/>
      <c r="R9" s="80"/>
      <c r="S9" s="82"/>
      <c r="T9" s="76"/>
      <c r="U9" s="81"/>
      <c r="V9" s="76"/>
      <c r="W9" s="83"/>
      <c r="X9" s="84"/>
      <c r="Y9" s="77"/>
      <c r="Z9" s="80"/>
      <c r="AA9" s="76"/>
      <c r="AB9" s="85"/>
      <c r="AC9" s="81"/>
      <c r="AD9" s="76"/>
      <c r="AE9" s="83"/>
      <c r="AF9" s="84"/>
      <c r="AG9" s="77"/>
      <c r="AH9" s="80"/>
      <c r="AI9" s="76"/>
    </row>
    <row r="10" spans="1:35" x14ac:dyDescent="0.2">
      <c r="A10" s="76"/>
      <c r="B10" s="76"/>
      <c r="C10" s="76"/>
      <c r="D10" s="76"/>
      <c r="E10" s="76"/>
      <c r="F10" s="77" t="s">
        <v>37</v>
      </c>
      <c r="G10" s="77" t="s">
        <v>25</v>
      </c>
      <c r="H10" s="76"/>
      <c r="I10" s="76" t="s">
        <v>23</v>
      </c>
      <c r="J10" s="78"/>
      <c r="K10" s="76"/>
      <c r="L10" s="79"/>
      <c r="M10" s="80"/>
      <c r="N10" s="81"/>
      <c r="O10" s="82"/>
      <c r="P10" s="82"/>
      <c r="Q10" s="77"/>
      <c r="R10" s="80"/>
      <c r="S10" s="81"/>
      <c r="T10" s="81"/>
      <c r="U10" s="81"/>
      <c r="V10" s="76"/>
      <c r="W10" s="77"/>
      <c r="X10" s="80"/>
      <c r="Y10" s="77"/>
      <c r="Z10" s="80"/>
      <c r="AA10" s="81"/>
      <c r="AB10" s="76"/>
      <c r="AC10" s="76"/>
      <c r="AD10" s="76"/>
      <c r="AE10" s="83"/>
      <c r="AF10" s="80"/>
      <c r="AG10" s="77"/>
      <c r="AH10" s="80"/>
      <c r="AI10" s="76"/>
    </row>
    <row r="11" spans="1:35" x14ac:dyDescent="0.2">
      <c r="A11" s="76"/>
      <c r="B11" s="76"/>
      <c r="C11" s="76"/>
      <c r="D11" s="76" t="s">
        <v>34</v>
      </c>
      <c r="E11" s="76"/>
      <c r="F11" s="77" t="s">
        <v>38</v>
      </c>
      <c r="G11" s="77" t="s">
        <v>25</v>
      </c>
      <c r="H11" s="76"/>
      <c r="I11" s="76" t="s">
        <v>23</v>
      </c>
      <c r="J11" s="78"/>
      <c r="K11" s="76"/>
      <c r="L11" s="79"/>
      <c r="M11" s="107"/>
      <c r="N11" s="81"/>
      <c r="O11" s="82"/>
      <c r="P11" s="85"/>
      <c r="Q11" s="77"/>
      <c r="R11" s="107"/>
      <c r="S11" s="81"/>
      <c r="T11" s="81"/>
      <c r="U11" s="81"/>
      <c r="V11" s="76"/>
      <c r="W11" s="83"/>
      <c r="X11" s="108"/>
      <c r="Y11" s="77"/>
      <c r="Z11" s="80"/>
      <c r="AA11" s="81"/>
      <c r="AB11" s="81"/>
      <c r="AC11" s="76"/>
      <c r="AD11" s="76"/>
      <c r="AE11" s="83"/>
      <c r="AF11" s="80"/>
      <c r="AG11" s="77"/>
      <c r="AH11" s="80"/>
      <c r="AI11" s="76"/>
    </row>
    <row r="12" spans="1:35" s="54" customFormat="1" ht="14.25" x14ac:dyDescent="0.2">
      <c r="A12" s="48"/>
      <c r="B12" s="48"/>
      <c r="C12" s="3" t="s">
        <v>36</v>
      </c>
      <c r="D12" s="3" t="s">
        <v>34</v>
      </c>
      <c r="E12" s="2">
        <v>52</v>
      </c>
      <c r="F12" s="129" t="s">
        <v>103</v>
      </c>
      <c r="G12" s="7" t="s">
        <v>46</v>
      </c>
      <c r="H12" s="3" t="s">
        <v>71</v>
      </c>
      <c r="I12" s="3" t="s">
        <v>23</v>
      </c>
      <c r="J12" s="1">
        <v>39793</v>
      </c>
      <c r="K12" s="3" t="s">
        <v>72</v>
      </c>
      <c r="L12" s="48">
        <v>42.5</v>
      </c>
      <c r="M12" s="117">
        <v>1.2173</v>
      </c>
      <c r="N12" s="51"/>
      <c r="O12" s="52"/>
      <c r="P12" s="53"/>
      <c r="Q12" s="16">
        <f t="shared" si="0"/>
        <v>0</v>
      </c>
      <c r="R12" s="17">
        <f>M12*Q12</f>
        <v>0</v>
      </c>
      <c r="S12" s="191">
        <v>25</v>
      </c>
      <c r="T12" s="191">
        <v>27.5</v>
      </c>
      <c r="U12" s="191">
        <v>30</v>
      </c>
      <c r="V12" s="48"/>
      <c r="W12" s="22">
        <f t="shared" si="1"/>
        <v>30</v>
      </c>
      <c r="X12" s="23">
        <f t="shared" ref="X12:X14" si="5">W12*M12</f>
        <v>36.518999999999998</v>
      </c>
      <c r="Y12" s="16">
        <f t="shared" ref="Y12:Y22" si="6">Q12+W12</f>
        <v>30</v>
      </c>
      <c r="Z12" s="55">
        <f>Y12*M12</f>
        <v>36.518999999999998</v>
      </c>
      <c r="AA12" s="51"/>
      <c r="AB12" s="51"/>
      <c r="AC12" s="48"/>
      <c r="AD12" s="48"/>
      <c r="AE12" s="22">
        <f t="shared" si="3"/>
        <v>0</v>
      </c>
      <c r="AF12" s="55">
        <f>AE12*M12</f>
        <v>0</v>
      </c>
      <c r="AG12" s="16">
        <f t="shared" si="4"/>
        <v>30</v>
      </c>
      <c r="AH12" s="55">
        <f>M12*AG12</f>
        <v>36.518999999999998</v>
      </c>
      <c r="AI12" s="48"/>
    </row>
    <row r="13" spans="1:35" s="54" customFormat="1" x14ac:dyDescent="0.2">
      <c r="A13" s="48"/>
      <c r="B13" s="48"/>
      <c r="C13" s="48" t="s">
        <v>36</v>
      </c>
      <c r="D13" s="3" t="s">
        <v>34</v>
      </c>
      <c r="E13" s="2">
        <v>90</v>
      </c>
      <c r="F13" s="3" t="s">
        <v>95</v>
      </c>
      <c r="G13" s="3" t="s">
        <v>46</v>
      </c>
      <c r="H13" s="3" t="s">
        <v>71</v>
      </c>
      <c r="I13" s="3" t="s">
        <v>23</v>
      </c>
      <c r="J13" s="1">
        <v>28724</v>
      </c>
      <c r="K13" s="3" t="s">
        <v>70</v>
      </c>
      <c r="L13" s="48">
        <v>87.45</v>
      </c>
      <c r="M13" s="50">
        <v>0.60099999999999998</v>
      </c>
      <c r="N13" s="51"/>
      <c r="O13" s="52"/>
      <c r="P13" s="53"/>
      <c r="Q13" s="16">
        <f t="shared" si="0"/>
        <v>0</v>
      </c>
      <c r="R13" s="17">
        <f t="shared" ref="R13:R14" si="7">M13*Q13</f>
        <v>0</v>
      </c>
      <c r="S13" s="191">
        <v>140</v>
      </c>
      <c r="T13" s="191">
        <v>150</v>
      </c>
      <c r="U13" s="191">
        <v>160</v>
      </c>
      <c r="V13" s="48"/>
      <c r="W13" s="22">
        <f t="shared" si="1"/>
        <v>160</v>
      </c>
      <c r="X13" s="23">
        <f t="shared" si="5"/>
        <v>96.16</v>
      </c>
      <c r="Y13" s="16">
        <f t="shared" si="6"/>
        <v>160</v>
      </c>
      <c r="Z13" s="55">
        <f t="shared" ref="Z13:Z14" si="8">Y13*M13</f>
        <v>96.16</v>
      </c>
      <c r="AA13" s="51"/>
      <c r="AB13" s="51"/>
      <c r="AC13" s="48"/>
      <c r="AD13" s="48"/>
      <c r="AE13" s="22">
        <f t="shared" si="3"/>
        <v>0</v>
      </c>
      <c r="AF13" s="55">
        <f t="shared" ref="AF13:AF14" si="9">AE13*M13</f>
        <v>0</v>
      </c>
      <c r="AG13" s="16">
        <f t="shared" si="4"/>
        <v>160</v>
      </c>
      <c r="AH13" s="55">
        <f t="shared" ref="AH13:AH14" si="10">M13*AG13</f>
        <v>96.16</v>
      </c>
      <c r="AI13" s="48"/>
    </row>
    <row r="14" spans="1:35" s="54" customFormat="1" x14ac:dyDescent="0.2">
      <c r="A14" s="48"/>
      <c r="B14" s="48"/>
      <c r="C14" s="3" t="s">
        <v>36</v>
      </c>
      <c r="D14" s="3" t="s">
        <v>34</v>
      </c>
      <c r="E14" s="49">
        <v>90</v>
      </c>
      <c r="F14" s="48" t="s">
        <v>114</v>
      </c>
      <c r="G14" s="48" t="s">
        <v>43</v>
      </c>
      <c r="H14" s="48" t="s">
        <v>71</v>
      </c>
      <c r="I14" s="3" t="s">
        <v>23</v>
      </c>
      <c r="J14" s="139">
        <v>34513</v>
      </c>
      <c r="K14" s="48" t="s">
        <v>70</v>
      </c>
      <c r="L14" s="48">
        <v>88.6</v>
      </c>
      <c r="M14" s="50">
        <v>0.59099999999999997</v>
      </c>
      <c r="N14" s="51"/>
      <c r="O14" s="52"/>
      <c r="P14" s="53"/>
      <c r="Q14" s="16">
        <f t="shared" si="0"/>
        <v>0</v>
      </c>
      <c r="R14" s="17">
        <f t="shared" si="7"/>
        <v>0</v>
      </c>
      <c r="S14" s="191">
        <v>170</v>
      </c>
      <c r="T14" s="191">
        <v>175</v>
      </c>
      <c r="U14" s="191">
        <v>180</v>
      </c>
      <c r="V14" s="48"/>
      <c r="W14" s="22">
        <f t="shared" si="1"/>
        <v>180</v>
      </c>
      <c r="X14" s="23">
        <f t="shared" si="5"/>
        <v>106.38</v>
      </c>
      <c r="Y14" s="16">
        <f t="shared" si="6"/>
        <v>180</v>
      </c>
      <c r="Z14" s="55">
        <f t="shared" si="8"/>
        <v>106.38</v>
      </c>
      <c r="AA14" s="51"/>
      <c r="AB14" s="51"/>
      <c r="AC14" s="48"/>
      <c r="AD14" s="48"/>
      <c r="AE14" s="22">
        <f t="shared" si="3"/>
        <v>0</v>
      </c>
      <c r="AF14" s="55">
        <f t="shared" si="9"/>
        <v>0</v>
      </c>
      <c r="AG14" s="16">
        <f t="shared" si="4"/>
        <v>180</v>
      </c>
      <c r="AH14" s="55">
        <f t="shared" si="10"/>
        <v>106.38</v>
      </c>
      <c r="AI14" s="48"/>
    </row>
    <row r="15" spans="1:35" x14ac:dyDescent="0.2">
      <c r="A15" s="76"/>
      <c r="B15" s="76"/>
      <c r="C15" s="109"/>
      <c r="D15" s="76"/>
      <c r="E15" s="110"/>
      <c r="F15" s="77" t="s">
        <v>38</v>
      </c>
      <c r="G15" s="111" t="s">
        <v>21</v>
      </c>
      <c r="H15" s="109"/>
      <c r="I15" s="109"/>
      <c r="J15" s="112"/>
      <c r="K15" s="109"/>
      <c r="L15" s="109"/>
      <c r="M15" s="113"/>
      <c r="N15" s="81"/>
      <c r="O15" s="81"/>
      <c r="P15" s="81"/>
      <c r="Q15" s="77"/>
      <c r="R15" s="107"/>
      <c r="S15" s="81"/>
      <c r="T15" s="81"/>
      <c r="U15" s="81"/>
      <c r="V15" s="76"/>
      <c r="W15" s="83"/>
      <c r="X15" s="80"/>
      <c r="Y15" s="77"/>
      <c r="Z15" s="80"/>
      <c r="AA15" s="81"/>
      <c r="AB15" s="76"/>
      <c r="AC15" s="76"/>
      <c r="AD15" s="76"/>
      <c r="AE15" s="83"/>
      <c r="AF15" s="80"/>
      <c r="AG15" s="77"/>
      <c r="AH15" s="80"/>
      <c r="AI15" s="76"/>
    </row>
    <row r="16" spans="1:35" ht="14.25" customHeight="1" x14ac:dyDescent="0.2">
      <c r="A16" s="3"/>
      <c r="B16" s="3"/>
      <c r="C16" s="3" t="s">
        <v>35</v>
      </c>
      <c r="D16" s="3" t="s">
        <v>34</v>
      </c>
      <c r="E16" s="8">
        <v>52</v>
      </c>
      <c r="F16" s="3" t="s">
        <v>104</v>
      </c>
      <c r="G16" s="3" t="s">
        <v>46</v>
      </c>
      <c r="H16" s="3" t="s">
        <v>71</v>
      </c>
      <c r="I16" s="3" t="s">
        <v>23</v>
      </c>
      <c r="J16" s="1">
        <v>37950</v>
      </c>
      <c r="K16" s="3" t="s">
        <v>117</v>
      </c>
      <c r="L16" s="2">
        <v>50</v>
      </c>
      <c r="M16" s="55">
        <v>1.0817000000000001</v>
      </c>
      <c r="N16" s="7"/>
      <c r="O16" s="7"/>
      <c r="P16" s="7"/>
      <c r="Q16" s="16">
        <f t="shared" si="0"/>
        <v>0</v>
      </c>
      <c r="R16" s="55">
        <f t="shared" ref="R16" si="11">M16*Q16</f>
        <v>0</v>
      </c>
      <c r="S16" s="7"/>
      <c r="T16" s="7"/>
      <c r="U16" s="7"/>
      <c r="V16" s="3"/>
      <c r="W16" s="22">
        <f t="shared" si="1"/>
        <v>0</v>
      </c>
      <c r="X16" s="55">
        <f t="shared" ref="X16" si="12">W16*M16</f>
        <v>0</v>
      </c>
      <c r="Y16" s="16">
        <f t="shared" si="6"/>
        <v>0</v>
      </c>
      <c r="Z16" s="55">
        <f>Y16*M16</f>
        <v>0</v>
      </c>
      <c r="AA16" s="7"/>
      <c r="AB16" s="3"/>
      <c r="AC16" s="3"/>
      <c r="AD16" s="3"/>
      <c r="AE16" s="22">
        <f t="shared" si="3"/>
        <v>0</v>
      </c>
      <c r="AF16" s="55">
        <f>AE16*M16</f>
        <v>0</v>
      </c>
      <c r="AG16" s="16">
        <f t="shared" si="4"/>
        <v>0</v>
      </c>
      <c r="AH16" s="55">
        <f>M16*AG16</f>
        <v>0</v>
      </c>
      <c r="AI16" s="3"/>
    </row>
    <row r="17" spans="1:35" x14ac:dyDescent="0.2">
      <c r="A17" s="76"/>
      <c r="B17" s="76"/>
      <c r="C17" s="76"/>
      <c r="D17" s="76"/>
      <c r="E17" s="76"/>
      <c r="F17" s="77" t="s">
        <v>39</v>
      </c>
      <c r="G17" s="77" t="s">
        <v>21</v>
      </c>
      <c r="H17" s="76"/>
      <c r="I17" s="76"/>
      <c r="J17" s="78"/>
      <c r="K17" s="76"/>
      <c r="L17" s="79"/>
      <c r="M17" s="80"/>
      <c r="N17" s="85"/>
      <c r="O17" s="85"/>
      <c r="P17" s="85"/>
      <c r="Q17" s="77"/>
      <c r="R17" s="80"/>
      <c r="S17" s="85"/>
      <c r="T17" s="76"/>
      <c r="U17" s="76"/>
      <c r="V17" s="76"/>
      <c r="W17" s="83"/>
      <c r="X17" s="84"/>
      <c r="Y17" s="77"/>
      <c r="Z17" s="80"/>
      <c r="AA17" s="76"/>
      <c r="AB17" s="85"/>
      <c r="AC17" s="81"/>
      <c r="AD17" s="76"/>
      <c r="AE17" s="83"/>
      <c r="AF17" s="80"/>
      <c r="AG17" s="77"/>
      <c r="AH17" s="80"/>
      <c r="AI17" s="76"/>
    </row>
    <row r="18" spans="1:35" x14ac:dyDescent="0.2">
      <c r="A18" s="3"/>
      <c r="B18" s="3"/>
      <c r="C18" s="3" t="s">
        <v>35</v>
      </c>
      <c r="D18" s="3" t="s">
        <v>34</v>
      </c>
      <c r="E18" s="3"/>
      <c r="F18" s="3"/>
      <c r="G18" s="3"/>
      <c r="H18" s="3"/>
      <c r="I18" s="3"/>
      <c r="J18" s="1"/>
      <c r="K18" s="3"/>
      <c r="L18" s="2"/>
      <c r="M18" s="55"/>
      <c r="N18" s="7"/>
      <c r="O18" s="13"/>
      <c r="P18" s="7"/>
      <c r="Q18" s="16">
        <f t="shared" si="0"/>
        <v>0</v>
      </c>
      <c r="R18" s="55">
        <f>M18*Q18</f>
        <v>0</v>
      </c>
      <c r="S18" s="7"/>
      <c r="T18" s="7"/>
      <c r="U18" s="7"/>
      <c r="V18" s="3"/>
      <c r="W18" s="22">
        <f t="shared" si="1"/>
        <v>0</v>
      </c>
      <c r="X18" s="56">
        <f>W18*M18</f>
        <v>0</v>
      </c>
      <c r="Y18" s="16">
        <f t="shared" si="6"/>
        <v>0</v>
      </c>
      <c r="Z18" s="55">
        <f>Y18*M18</f>
        <v>0</v>
      </c>
      <c r="AA18" s="7"/>
      <c r="AB18" s="3"/>
      <c r="AC18" s="7"/>
      <c r="AD18" s="3"/>
      <c r="AE18" s="22">
        <f t="shared" si="3"/>
        <v>0</v>
      </c>
      <c r="AF18" s="55">
        <f>AE18*M18</f>
        <v>0</v>
      </c>
      <c r="AG18" s="16">
        <f t="shared" si="4"/>
        <v>0</v>
      </c>
      <c r="AH18" s="55">
        <f>M18*AG18</f>
        <v>0</v>
      </c>
      <c r="AI18" s="3"/>
    </row>
    <row r="19" spans="1:35" x14ac:dyDescent="0.2">
      <c r="A19" s="3"/>
      <c r="B19" s="3"/>
      <c r="C19" s="3"/>
      <c r="D19" s="3"/>
      <c r="E19" s="3"/>
      <c r="F19" s="3"/>
      <c r="G19" s="3"/>
      <c r="H19" s="3"/>
      <c r="I19" s="3"/>
      <c r="J19" s="1"/>
      <c r="K19" s="3"/>
      <c r="L19" s="2"/>
      <c r="M19" s="55"/>
      <c r="N19" s="7"/>
      <c r="O19" s="13"/>
      <c r="P19" s="7"/>
      <c r="Q19" s="16">
        <f t="shared" si="0"/>
        <v>0</v>
      </c>
      <c r="R19" s="55">
        <f>M19*Q19</f>
        <v>0</v>
      </c>
      <c r="S19" s="7"/>
      <c r="T19" s="7"/>
      <c r="U19" s="7"/>
      <c r="V19" s="3"/>
      <c r="W19" s="22">
        <f t="shared" si="1"/>
        <v>0</v>
      </c>
      <c r="X19" s="56">
        <f>W19*M19</f>
        <v>0</v>
      </c>
      <c r="Y19" s="16">
        <f t="shared" si="6"/>
        <v>0</v>
      </c>
      <c r="Z19" s="55">
        <f>Y19*M19</f>
        <v>0</v>
      </c>
      <c r="AA19" s="7"/>
      <c r="AB19" s="3"/>
      <c r="AC19" s="7"/>
      <c r="AD19" s="3"/>
      <c r="AE19" s="22">
        <f t="shared" si="3"/>
        <v>0</v>
      </c>
      <c r="AF19" s="55">
        <f>AE19*M19</f>
        <v>0</v>
      </c>
      <c r="AG19" s="16">
        <f t="shared" si="4"/>
        <v>0</v>
      </c>
      <c r="AH19" s="55">
        <f>M19*AG19</f>
        <v>0</v>
      </c>
      <c r="AI19" s="3"/>
    </row>
    <row r="20" spans="1:35" x14ac:dyDescent="0.2">
      <c r="A20" s="76"/>
      <c r="B20" s="76"/>
      <c r="C20" s="76"/>
      <c r="D20" s="76"/>
      <c r="E20" s="76"/>
      <c r="F20" s="77" t="s">
        <v>40</v>
      </c>
      <c r="G20" s="77" t="s">
        <v>25</v>
      </c>
      <c r="H20" s="76"/>
      <c r="I20" s="76"/>
      <c r="J20" s="78"/>
      <c r="K20" s="76"/>
      <c r="L20" s="79"/>
      <c r="M20" s="80"/>
      <c r="N20" s="81"/>
      <c r="O20" s="82"/>
      <c r="P20" s="82"/>
      <c r="Q20" s="77"/>
      <c r="R20" s="80"/>
      <c r="S20" s="81"/>
      <c r="T20" s="81"/>
      <c r="U20" s="81"/>
      <c r="V20" s="76"/>
      <c r="W20" s="83"/>
      <c r="X20" s="84"/>
      <c r="Y20" s="77"/>
      <c r="Z20" s="80"/>
      <c r="AA20" s="81"/>
      <c r="AB20" s="76"/>
      <c r="AC20" s="81"/>
      <c r="AD20" s="76"/>
      <c r="AE20" s="83"/>
      <c r="AF20" s="80"/>
      <c r="AG20" s="77"/>
      <c r="AH20" s="80"/>
      <c r="AI20" s="76"/>
    </row>
    <row r="21" spans="1:35" s="120" customFormat="1" ht="14.25" x14ac:dyDescent="0.2">
      <c r="A21" s="115"/>
      <c r="B21" s="115"/>
      <c r="C21" s="3" t="s">
        <v>36</v>
      </c>
      <c r="D21" s="3" t="s">
        <v>34</v>
      </c>
      <c r="E21" s="2">
        <v>52</v>
      </c>
      <c r="F21" s="129" t="s">
        <v>103</v>
      </c>
      <c r="G21" s="7" t="s">
        <v>46</v>
      </c>
      <c r="H21" s="3" t="s">
        <v>71</v>
      </c>
      <c r="I21" s="3" t="s">
        <v>23</v>
      </c>
      <c r="J21" s="1">
        <v>39793</v>
      </c>
      <c r="K21" s="3" t="s">
        <v>72</v>
      </c>
      <c r="L21" s="116">
        <v>42.5</v>
      </c>
      <c r="M21" s="117">
        <v>1.2173</v>
      </c>
      <c r="N21" s="118"/>
      <c r="O21" s="119"/>
      <c r="P21" s="119"/>
      <c r="Q21" s="16">
        <f t="shared" si="0"/>
        <v>0</v>
      </c>
      <c r="R21" s="55">
        <f>M21*Q21</f>
        <v>0</v>
      </c>
      <c r="S21" s="7"/>
      <c r="T21" s="7"/>
      <c r="U21" s="7"/>
      <c r="V21" s="115"/>
      <c r="W21" s="22">
        <f t="shared" si="1"/>
        <v>0</v>
      </c>
      <c r="X21" s="56">
        <f>W21*M21</f>
        <v>0</v>
      </c>
      <c r="Y21" s="16">
        <f t="shared" si="6"/>
        <v>0</v>
      </c>
      <c r="Z21" s="55">
        <f>Y21*M21</f>
        <v>0</v>
      </c>
      <c r="AA21" s="184">
        <v>50</v>
      </c>
      <c r="AB21" s="185">
        <v>57.5</v>
      </c>
      <c r="AC21" s="184">
        <v>60</v>
      </c>
      <c r="AD21" s="115"/>
      <c r="AE21" s="22">
        <f t="shared" si="3"/>
        <v>60</v>
      </c>
      <c r="AF21" s="55">
        <f>AE21*M21</f>
        <v>73.037999999999997</v>
      </c>
      <c r="AG21" s="16">
        <f t="shared" si="4"/>
        <v>60</v>
      </c>
      <c r="AH21" s="55">
        <f>M21*AG21</f>
        <v>73.037999999999997</v>
      </c>
      <c r="AI21" s="115"/>
    </row>
    <row r="22" spans="1:35" x14ac:dyDescent="0.2">
      <c r="A22" s="3"/>
      <c r="B22" s="3"/>
      <c r="C22" s="3" t="s">
        <v>36</v>
      </c>
      <c r="D22" s="3" t="s">
        <v>34</v>
      </c>
      <c r="E22" s="3">
        <v>82.5</v>
      </c>
      <c r="F22" s="3" t="s">
        <v>111</v>
      </c>
      <c r="G22" s="3" t="s">
        <v>43</v>
      </c>
      <c r="H22" s="3" t="s">
        <v>71</v>
      </c>
      <c r="I22" s="3" t="s">
        <v>23</v>
      </c>
      <c r="J22" s="1">
        <v>20991</v>
      </c>
      <c r="K22" s="48" t="s">
        <v>83</v>
      </c>
      <c r="L22" s="2">
        <v>82.5</v>
      </c>
      <c r="M22" s="55">
        <v>1.1209</v>
      </c>
      <c r="N22" s="7"/>
      <c r="O22" s="13"/>
      <c r="P22" s="13"/>
      <c r="Q22" s="16">
        <f t="shared" si="0"/>
        <v>0</v>
      </c>
      <c r="R22" s="55">
        <f>M22*Q22</f>
        <v>0</v>
      </c>
      <c r="S22" s="7"/>
      <c r="T22" s="7"/>
      <c r="U22" s="7"/>
      <c r="V22" s="3"/>
      <c r="W22" s="22">
        <f t="shared" si="1"/>
        <v>0</v>
      </c>
      <c r="X22" s="56">
        <f>W22*M22</f>
        <v>0</v>
      </c>
      <c r="Y22" s="16">
        <f t="shared" si="6"/>
        <v>0</v>
      </c>
      <c r="Z22" s="55">
        <f>Y22*M22</f>
        <v>0</v>
      </c>
      <c r="AA22" s="184">
        <v>185</v>
      </c>
      <c r="AB22" s="185">
        <v>190</v>
      </c>
      <c r="AC22" s="7" t="s">
        <v>129</v>
      </c>
      <c r="AD22" s="3"/>
      <c r="AE22" s="22">
        <f t="shared" si="3"/>
        <v>190</v>
      </c>
      <c r="AF22" s="55">
        <f>AE22*M22</f>
        <v>212.971</v>
      </c>
      <c r="AG22" s="16">
        <f t="shared" si="4"/>
        <v>190</v>
      </c>
      <c r="AH22" s="55">
        <f>M22*AG22</f>
        <v>212.971</v>
      </c>
      <c r="AI22" s="3"/>
    </row>
    <row r="24" spans="1:35" x14ac:dyDescent="0.2">
      <c r="A24" s="33" t="s">
        <v>26</v>
      </c>
      <c r="F24" s="60" t="s">
        <v>48</v>
      </c>
      <c r="K24" s="35"/>
      <c r="X24" s="35"/>
      <c r="AF24" s="35"/>
    </row>
    <row r="25" spans="1:35" x14ac:dyDescent="0.2">
      <c r="A25" s="33" t="s">
        <v>27</v>
      </c>
      <c r="F25" s="60" t="s">
        <v>64</v>
      </c>
      <c r="K25" s="35"/>
      <c r="X25" s="35"/>
      <c r="AF25" s="35"/>
    </row>
    <row r="26" spans="1:35" x14ac:dyDescent="0.2">
      <c r="A26" s="33" t="s">
        <v>28</v>
      </c>
      <c r="F26" s="60" t="s">
        <v>49</v>
      </c>
      <c r="K26" s="35"/>
      <c r="X26" s="35"/>
      <c r="AF26" s="35"/>
    </row>
    <row r="27" spans="1:35" x14ac:dyDescent="0.2">
      <c r="A27" s="33" t="s">
        <v>29</v>
      </c>
      <c r="F27" s="60" t="s">
        <v>50</v>
      </c>
      <c r="K27" s="35"/>
      <c r="X27" s="35"/>
      <c r="AF27" s="35"/>
    </row>
    <row r="28" spans="1:35" x14ac:dyDescent="0.2">
      <c r="A28" s="33" t="s">
        <v>30</v>
      </c>
      <c r="F28" s="60" t="s">
        <v>65</v>
      </c>
      <c r="K28" s="35"/>
      <c r="X28" s="35"/>
      <c r="AF28" s="35"/>
    </row>
    <row r="29" spans="1:35" x14ac:dyDescent="0.2">
      <c r="A29" s="33" t="s">
        <v>30</v>
      </c>
      <c r="F29" s="60" t="s">
        <v>53</v>
      </c>
      <c r="K29" s="35"/>
      <c r="X29" s="35"/>
      <c r="AF29" s="35"/>
    </row>
    <row r="30" spans="1:35" x14ac:dyDescent="0.2">
      <c r="A30" s="33" t="s">
        <v>31</v>
      </c>
      <c r="F30" s="60"/>
      <c r="K30" s="35"/>
      <c r="X30" s="35"/>
      <c r="AF30" s="35"/>
    </row>
    <row r="31" spans="1:35" x14ac:dyDescent="0.2">
      <c r="A31" s="33" t="s">
        <v>32</v>
      </c>
      <c r="F31" s="60"/>
      <c r="K31" s="35"/>
      <c r="X31" s="35"/>
      <c r="AF31" s="35"/>
    </row>
    <row r="38" spans="1:32" x14ac:dyDescent="0.2">
      <c r="A38" s="33"/>
      <c r="F38" s="32"/>
      <c r="J38" s="8"/>
      <c r="K38" s="8"/>
      <c r="M38" s="8"/>
      <c r="N38" s="8"/>
      <c r="P38" s="8"/>
      <c r="U38" s="8"/>
      <c r="V38" s="8"/>
      <c r="W38" s="8"/>
      <c r="X38" s="8"/>
      <c r="Z38" s="8"/>
      <c r="AC38" s="8"/>
      <c r="AD38" s="8"/>
      <c r="AE38" s="8"/>
      <c r="AF38" s="8"/>
    </row>
    <row r="39" spans="1:32" x14ac:dyDescent="0.2">
      <c r="A39" s="33"/>
      <c r="F39" s="32"/>
      <c r="J39" s="8"/>
      <c r="K39" s="8"/>
      <c r="M39" s="8"/>
      <c r="N39" s="8"/>
      <c r="P39" s="8"/>
      <c r="U39" s="8"/>
      <c r="V39" s="8"/>
      <c r="W39" s="8"/>
      <c r="X39" s="8"/>
      <c r="Z39" s="8"/>
      <c r="AC39" s="8"/>
      <c r="AD39" s="8"/>
      <c r="AE39" s="8"/>
      <c r="AF39" s="8"/>
    </row>
    <row r="40" spans="1:32" x14ac:dyDescent="0.2">
      <c r="A40" s="33"/>
      <c r="J40" s="8"/>
      <c r="K40" s="8"/>
      <c r="M40" s="8"/>
      <c r="N40" s="8"/>
      <c r="P40" s="8"/>
      <c r="U40" s="8"/>
      <c r="V40" s="8"/>
      <c r="W40" s="8"/>
      <c r="X40" s="8"/>
      <c r="Z40" s="8"/>
      <c r="AC40" s="8"/>
      <c r="AD40" s="8"/>
      <c r="AE40" s="8"/>
      <c r="AF40" s="8"/>
    </row>
    <row r="41" spans="1:32" x14ac:dyDescent="0.2">
      <c r="A41" s="33"/>
      <c r="J41" s="8"/>
      <c r="K41" s="8"/>
      <c r="M41" s="8"/>
      <c r="N41" s="8"/>
      <c r="P41" s="8"/>
      <c r="U41" s="8"/>
      <c r="V41" s="8"/>
      <c r="W41" s="8"/>
      <c r="X41" s="8"/>
      <c r="Z41" s="8"/>
      <c r="AC41" s="8"/>
      <c r="AD41" s="8"/>
      <c r="AE41" s="8"/>
      <c r="AF41" s="8"/>
    </row>
  </sheetData>
  <sheetProtection formatCells="0" formatColumns="0" formatRows="0" insertColumns="0" insertRows="0" insertHyperlinks="0" deleteColumns="0" deleteRows="0" sort="0" autoFilter="0" pivotTables="0"/>
  <sortState ref="E46:K48">
    <sortCondition ref="E45"/>
  </sortState>
  <mergeCells count="20">
    <mergeCell ref="G3:G4"/>
    <mergeCell ref="H3:H4"/>
    <mergeCell ref="I3:I4"/>
    <mergeCell ref="F3:F4"/>
    <mergeCell ref="A1:J1"/>
    <mergeCell ref="A3:A4"/>
    <mergeCell ref="B3:B4"/>
    <mergeCell ref="C3:C4"/>
    <mergeCell ref="D3:D4"/>
    <mergeCell ref="E3:E4"/>
    <mergeCell ref="J3:J4"/>
    <mergeCell ref="K3:K4"/>
    <mergeCell ref="AI3:AI4"/>
    <mergeCell ref="M3:M4"/>
    <mergeCell ref="S3:X3"/>
    <mergeCell ref="Y3:Z3"/>
    <mergeCell ref="AA3:AF3"/>
    <mergeCell ref="AG3:AH3"/>
    <mergeCell ref="N3:Q3"/>
    <mergeCell ref="L3:L4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4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workbookViewId="0">
      <selection activeCell="B5" sqref="B2:B5"/>
    </sheetView>
  </sheetViews>
  <sheetFormatPr defaultRowHeight="12.75" x14ac:dyDescent="0.2"/>
  <cols>
    <col min="2" max="2" width="24.28515625" bestFit="1" customWidth="1"/>
  </cols>
  <sheetData>
    <row r="1" spans="1:3" ht="13.5" thickBot="1" x14ac:dyDescent="0.25">
      <c r="A1" s="29" t="s">
        <v>0</v>
      </c>
      <c r="B1" s="30" t="s">
        <v>5</v>
      </c>
      <c r="C1" s="31" t="s">
        <v>1</v>
      </c>
    </row>
    <row r="2" spans="1:3" x14ac:dyDescent="0.2">
      <c r="A2" s="19"/>
      <c r="B2" s="19"/>
      <c r="C2" s="28"/>
    </row>
    <row r="3" spans="1:3" x14ac:dyDescent="0.2">
      <c r="A3" s="3"/>
      <c r="B3" s="3"/>
      <c r="C3" s="27"/>
    </row>
    <row r="4" spans="1:3" x14ac:dyDescent="0.2">
      <c r="A4" s="3"/>
      <c r="B4" s="3"/>
      <c r="C4" s="27"/>
    </row>
    <row r="5" spans="1:3" x14ac:dyDescent="0.2">
      <c r="A5" s="3"/>
      <c r="B5" s="3"/>
      <c r="C5" s="27"/>
    </row>
    <row r="6" spans="1:3" x14ac:dyDescent="0.2">
      <c r="A6" s="3"/>
      <c r="B6" s="3"/>
      <c r="C6" s="27"/>
    </row>
    <row r="7" spans="1:3" x14ac:dyDescent="0.2">
      <c r="A7" s="3"/>
      <c r="B7" s="3"/>
      <c r="C7" s="27"/>
    </row>
    <row r="8" spans="1:3" x14ac:dyDescent="0.2">
      <c r="A8" s="3"/>
      <c r="B8" s="3"/>
      <c r="C8" s="27"/>
    </row>
    <row r="9" spans="1:3" x14ac:dyDescent="0.2">
      <c r="A9" s="3"/>
      <c r="B9" s="3"/>
      <c r="C9" s="27"/>
    </row>
    <row r="10" spans="1:3" x14ac:dyDescent="0.2">
      <c r="A10" s="3"/>
      <c r="B10" s="3"/>
      <c r="C10" s="27"/>
    </row>
    <row r="11" spans="1:3" x14ac:dyDescent="0.2">
      <c r="A11" s="3"/>
      <c r="B11" s="3"/>
      <c r="C11" s="27"/>
    </row>
    <row r="12" spans="1:3" x14ac:dyDescent="0.2">
      <c r="A12" s="3"/>
      <c r="B12" s="3"/>
      <c r="C12" s="27"/>
    </row>
    <row r="13" spans="1:3" x14ac:dyDescent="0.2">
      <c r="A13" s="3"/>
      <c r="B13" s="3"/>
      <c r="C13" s="27"/>
    </row>
    <row r="14" spans="1:3" x14ac:dyDescent="0.2">
      <c r="A14" s="3"/>
      <c r="B14" s="3"/>
      <c r="C14" s="27"/>
    </row>
    <row r="15" spans="1:3" x14ac:dyDescent="0.2">
      <c r="A15" s="3"/>
      <c r="B15" s="3"/>
      <c r="C15" s="27"/>
    </row>
    <row r="16" spans="1:3" x14ac:dyDescent="0.2">
      <c r="A16" s="3"/>
      <c r="B16" s="3"/>
      <c r="C16" s="27"/>
    </row>
    <row r="17" spans="1:3" x14ac:dyDescent="0.2">
      <c r="A17" s="3"/>
      <c r="B17" s="3"/>
      <c r="C17" s="27"/>
    </row>
    <row r="18" spans="1:3" x14ac:dyDescent="0.2">
      <c r="A18" s="3"/>
      <c r="B18" s="3"/>
      <c r="C18" s="27"/>
    </row>
    <row r="19" spans="1:3" x14ac:dyDescent="0.2">
      <c r="A19" s="3"/>
      <c r="B19" s="3"/>
      <c r="C19" s="27"/>
    </row>
    <row r="20" spans="1:3" x14ac:dyDescent="0.2">
      <c r="A20" s="3"/>
      <c r="B20" s="3"/>
      <c r="C20" s="27"/>
    </row>
    <row r="21" spans="1:3" x14ac:dyDescent="0.2">
      <c r="A21" s="3"/>
      <c r="B21" s="3"/>
      <c r="C21" s="27"/>
    </row>
    <row r="22" spans="1:3" x14ac:dyDescent="0.2">
      <c r="A22" s="3"/>
      <c r="B22" s="3"/>
      <c r="C22" s="27"/>
    </row>
    <row r="23" spans="1:3" x14ac:dyDescent="0.2">
      <c r="A23" s="3"/>
      <c r="B23" s="3"/>
      <c r="C23" s="27"/>
    </row>
    <row r="24" spans="1:3" x14ac:dyDescent="0.2">
      <c r="A24" s="3"/>
      <c r="B24" s="3"/>
      <c r="C24" s="27"/>
    </row>
    <row r="25" spans="1:3" x14ac:dyDescent="0.2">
      <c r="A25" s="3"/>
      <c r="B25" s="3"/>
      <c r="C25" s="27"/>
    </row>
    <row r="26" spans="1:3" x14ac:dyDescent="0.2">
      <c r="A26" s="3"/>
      <c r="B26" s="3"/>
      <c r="C26" s="27"/>
    </row>
    <row r="27" spans="1:3" x14ac:dyDescent="0.2">
      <c r="A27" s="3"/>
      <c r="B27" s="3"/>
      <c r="C27" s="27"/>
    </row>
    <row r="28" spans="1:3" x14ac:dyDescent="0.2">
      <c r="A28" s="3"/>
      <c r="B28" s="3"/>
      <c r="C28" s="27"/>
    </row>
    <row r="29" spans="1:3" x14ac:dyDescent="0.2">
      <c r="A29" s="3"/>
      <c r="B29" s="3"/>
      <c r="C29" s="27"/>
    </row>
    <row r="30" spans="1:3" x14ac:dyDescent="0.2">
      <c r="A30" s="3"/>
      <c r="B30" s="3"/>
      <c r="C30" s="27"/>
    </row>
    <row r="31" spans="1:3" x14ac:dyDescent="0.2">
      <c r="A31" s="3"/>
      <c r="B31" s="3"/>
      <c r="C31" s="27"/>
    </row>
    <row r="32" spans="1:3" x14ac:dyDescent="0.2">
      <c r="A32" s="3"/>
      <c r="B32" s="3"/>
      <c r="C32" s="27"/>
    </row>
    <row r="33" spans="1:32" x14ac:dyDescent="0.2">
      <c r="A33" s="3"/>
      <c r="B33" s="3"/>
      <c r="C33" s="27"/>
    </row>
    <row r="34" spans="1:32" x14ac:dyDescent="0.2">
      <c r="A34" s="3"/>
      <c r="B34" s="3"/>
      <c r="C34" s="27"/>
    </row>
    <row r="35" spans="1:32" x14ac:dyDescent="0.2">
      <c r="A35" s="3"/>
      <c r="B35" s="3"/>
      <c r="C35" s="27"/>
    </row>
    <row r="36" spans="1:32" x14ac:dyDescent="0.2">
      <c r="A36" s="3"/>
      <c r="B36" s="3"/>
      <c r="C36" s="27"/>
    </row>
    <row r="37" spans="1:32" x14ac:dyDescent="0.2">
      <c r="A37" s="3"/>
      <c r="B37" s="3"/>
      <c r="C37" s="27"/>
    </row>
    <row r="38" spans="1:32" x14ac:dyDescent="0.2">
      <c r="A38" s="3"/>
      <c r="B38" s="3"/>
      <c r="C38" s="27"/>
    </row>
    <row r="39" spans="1:32" x14ac:dyDescent="0.2">
      <c r="A39" s="3"/>
      <c r="B39" s="3"/>
      <c r="C39" s="27"/>
    </row>
    <row r="40" spans="1:32" x14ac:dyDescent="0.2">
      <c r="A40" s="3"/>
      <c r="B40" s="3"/>
      <c r="C40" s="27"/>
    </row>
    <row r="41" spans="1:32" x14ac:dyDescent="0.2">
      <c r="A41" s="3"/>
      <c r="B41" s="3"/>
      <c r="C41" s="27"/>
    </row>
    <row r="42" spans="1:32" x14ac:dyDescent="0.2">
      <c r="A42" s="3"/>
      <c r="B42" s="3"/>
      <c r="C42" s="27"/>
    </row>
    <row r="43" spans="1:32" x14ac:dyDescent="0.2">
      <c r="A43" s="3"/>
      <c r="B43" s="3"/>
      <c r="C43" s="27"/>
    </row>
    <row r="44" spans="1:32" x14ac:dyDescent="0.2">
      <c r="A44" s="3"/>
      <c r="B44" s="3"/>
      <c r="C44" s="27"/>
    </row>
    <row r="46" spans="1:32" s="8" customFormat="1" x14ac:dyDescent="0.2">
      <c r="A46" s="33" t="s">
        <v>26</v>
      </c>
      <c r="F46" s="60" t="s">
        <v>48</v>
      </c>
      <c r="J46" s="9"/>
      <c r="K46" s="35"/>
      <c r="M46" s="4"/>
      <c r="N46" s="4"/>
      <c r="P46" s="11"/>
      <c r="U46" s="11"/>
      <c r="V46" s="35"/>
      <c r="W46" s="11"/>
      <c r="X46" s="35"/>
      <c r="Z46" s="4"/>
      <c r="AC46" s="11"/>
      <c r="AD46" s="35"/>
      <c r="AE46" s="11"/>
      <c r="AF46" s="35"/>
    </row>
    <row r="47" spans="1:32" s="8" customFormat="1" x14ac:dyDescent="0.2">
      <c r="A47" s="33" t="s">
        <v>27</v>
      </c>
      <c r="F47" s="60" t="s">
        <v>64</v>
      </c>
      <c r="J47" s="9"/>
      <c r="K47" s="35"/>
      <c r="M47" s="4"/>
      <c r="N47" s="4"/>
      <c r="P47" s="11"/>
      <c r="U47" s="11"/>
      <c r="V47" s="35"/>
      <c r="W47" s="11"/>
      <c r="X47" s="35"/>
      <c r="Z47" s="4"/>
      <c r="AC47" s="11"/>
      <c r="AD47" s="35"/>
      <c r="AE47" s="11"/>
      <c r="AF47" s="35"/>
    </row>
    <row r="48" spans="1:32" s="8" customFormat="1" x14ac:dyDescent="0.2">
      <c r="A48" s="33" t="s">
        <v>28</v>
      </c>
      <c r="F48" s="60" t="s">
        <v>49</v>
      </c>
      <c r="J48" s="9"/>
      <c r="K48" s="35"/>
      <c r="M48" s="4"/>
      <c r="N48" s="4"/>
      <c r="P48" s="11"/>
      <c r="U48" s="11"/>
      <c r="V48" s="35"/>
      <c r="W48" s="11"/>
      <c r="X48" s="35"/>
      <c r="Z48" s="4"/>
      <c r="AC48" s="11"/>
      <c r="AD48" s="35"/>
      <c r="AE48" s="11"/>
      <c r="AF48" s="35"/>
    </row>
    <row r="49" spans="1:33" s="8" customFormat="1" x14ac:dyDescent="0.2">
      <c r="A49" s="33" t="s">
        <v>29</v>
      </c>
      <c r="F49" s="60" t="s">
        <v>50</v>
      </c>
      <c r="J49" s="9"/>
      <c r="K49" s="35"/>
      <c r="M49" s="4"/>
      <c r="N49" s="4"/>
      <c r="P49" s="11"/>
      <c r="U49" s="11"/>
      <c r="V49" s="35"/>
      <c r="W49" s="11"/>
      <c r="X49" s="35"/>
      <c r="Z49" s="4"/>
      <c r="AC49" s="11"/>
      <c r="AD49" s="35"/>
      <c r="AE49" s="11"/>
      <c r="AF49" s="35"/>
    </row>
    <row r="50" spans="1:33" s="8" customFormat="1" x14ac:dyDescent="0.2">
      <c r="A50" s="33" t="s">
        <v>30</v>
      </c>
      <c r="F50" s="60" t="s">
        <v>52</v>
      </c>
      <c r="J50" s="9"/>
      <c r="K50" s="35"/>
      <c r="M50" s="4"/>
      <c r="N50" s="4"/>
      <c r="P50" s="11"/>
      <c r="U50" s="11"/>
      <c r="V50" s="35"/>
      <c r="W50" s="11"/>
      <c r="X50" s="35"/>
      <c r="Z50" s="4"/>
      <c r="AC50" s="11"/>
      <c r="AD50" s="35"/>
      <c r="AE50" s="11"/>
      <c r="AF50" s="35"/>
    </row>
    <row r="51" spans="1:33" s="8" customFormat="1" x14ac:dyDescent="0.2">
      <c r="A51" s="33" t="s">
        <v>30</v>
      </c>
      <c r="F51" s="60" t="s">
        <v>53</v>
      </c>
      <c r="J51" s="9"/>
      <c r="K51" s="35"/>
      <c r="M51" s="4"/>
      <c r="N51" s="4"/>
      <c r="P51" s="11"/>
      <c r="U51" s="11"/>
      <c r="V51" s="35"/>
      <c r="W51" s="11"/>
      <c r="X51" s="35"/>
      <c r="Z51" s="4"/>
      <c r="AC51" s="11"/>
      <c r="AD51" s="35"/>
      <c r="AE51" s="11"/>
      <c r="AF51" s="35"/>
    </row>
    <row r="52" spans="1:33" s="8" customFormat="1" x14ac:dyDescent="0.2">
      <c r="A52" s="33" t="s">
        <v>31</v>
      </c>
      <c r="F52" s="60" t="s">
        <v>51</v>
      </c>
      <c r="J52" s="9"/>
      <c r="K52" s="35"/>
      <c r="M52" s="4"/>
      <c r="N52" s="4"/>
      <c r="P52" s="11"/>
      <c r="U52" s="11"/>
      <c r="V52" s="35"/>
      <c r="W52" s="11"/>
      <c r="X52" s="35"/>
      <c r="Z52" s="4"/>
      <c r="AC52" s="11"/>
      <c r="AD52" s="35"/>
      <c r="AE52" s="11"/>
      <c r="AF52" s="35"/>
    </row>
    <row r="53" spans="1:33" s="8" customFormat="1" x14ac:dyDescent="0.2">
      <c r="A53" s="33" t="s">
        <v>32</v>
      </c>
      <c r="F53" s="60" t="s">
        <v>33</v>
      </c>
      <c r="J53" s="9"/>
      <c r="K53" s="35"/>
      <c r="M53" s="4"/>
      <c r="N53" s="4"/>
      <c r="P53" s="11"/>
      <c r="U53" s="11"/>
      <c r="V53" s="35"/>
      <c r="W53" s="11"/>
      <c r="X53" s="35"/>
      <c r="Z53" s="4"/>
      <c r="AC53" s="11"/>
      <c r="AD53" s="35"/>
      <c r="AE53" s="11"/>
      <c r="AF53" s="35"/>
    </row>
    <row r="60" spans="1:33" s="8" customFormat="1" x14ac:dyDescent="0.2">
      <c r="A60" s="33"/>
      <c r="F60" s="32"/>
      <c r="J60" s="9"/>
      <c r="K60" s="15"/>
      <c r="M60" s="4"/>
      <c r="N60" s="4"/>
      <c r="P60" s="11"/>
      <c r="Q60" s="15"/>
      <c r="V60" s="11"/>
      <c r="W60" s="15"/>
      <c r="X60" s="11"/>
      <c r="Y60" s="15"/>
      <c r="AA60" s="4"/>
      <c r="AD60" s="11"/>
      <c r="AE60" s="15"/>
      <c r="AF60" s="11"/>
      <c r="AG60" s="15"/>
    </row>
    <row r="61" spans="1:33" s="8" customFormat="1" x14ac:dyDescent="0.2">
      <c r="A61" s="33"/>
      <c r="F61" s="32"/>
      <c r="J61" s="9"/>
      <c r="K61" s="15"/>
      <c r="M61" s="4"/>
      <c r="N61" s="4"/>
      <c r="P61" s="11"/>
      <c r="Q61" s="15"/>
      <c r="V61" s="11"/>
      <c r="W61" s="15"/>
      <c r="X61" s="11"/>
      <c r="Y61" s="15"/>
      <c r="AA61" s="4"/>
      <c r="AD61" s="11"/>
      <c r="AE61" s="15"/>
      <c r="AF61" s="11"/>
      <c r="AG61" s="15"/>
    </row>
    <row r="62" spans="1:33" s="8" customFormat="1" x14ac:dyDescent="0.2">
      <c r="A62" s="33"/>
      <c r="F62" s="32"/>
      <c r="J62" s="9"/>
      <c r="K62" s="15"/>
      <c r="M62" s="4"/>
      <c r="N62" s="4"/>
      <c r="P62" s="11"/>
      <c r="Q62" s="15"/>
      <c r="V62" s="11"/>
      <c r="W62" s="15"/>
      <c r="X62" s="11"/>
      <c r="Y62" s="15"/>
      <c r="AA62" s="4"/>
      <c r="AD62" s="11"/>
      <c r="AE62" s="15"/>
      <c r="AF62" s="11"/>
      <c r="AG62" s="15"/>
    </row>
    <row r="63" spans="1:33" s="8" customFormat="1" x14ac:dyDescent="0.2">
      <c r="A63" s="33"/>
      <c r="F63" s="32"/>
      <c r="J63" s="9"/>
      <c r="K63" s="15"/>
      <c r="M63" s="4"/>
      <c r="N63" s="4"/>
      <c r="P63" s="11"/>
      <c r="Q63" s="15"/>
      <c r="V63" s="11"/>
      <c r="W63" s="15"/>
      <c r="X63" s="11"/>
      <c r="Y63" s="15"/>
      <c r="AA63" s="4"/>
      <c r="AD63" s="11"/>
      <c r="AE63" s="15"/>
      <c r="AF63" s="11"/>
      <c r="AG63" s="15"/>
    </row>
    <row r="64" spans="1:33" s="8" customFormat="1" x14ac:dyDescent="0.2">
      <c r="A64" s="33"/>
      <c r="F64" s="32"/>
      <c r="J64" s="9"/>
      <c r="K64" s="15"/>
      <c r="M64" s="4"/>
      <c r="N64" s="4"/>
      <c r="P64" s="11"/>
      <c r="Q64" s="15"/>
      <c r="V64" s="11"/>
      <c r="W64" s="15"/>
      <c r="X64" s="11"/>
      <c r="Y64" s="15"/>
      <c r="AA64" s="4"/>
      <c r="AD64" s="11"/>
      <c r="AE64" s="15"/>
      <c r="AF64" s="11"/>
      <c r="AG64" s="15"/>
    </row>
    <row r="65" spans="1:33" s="8" customFormat="1" x14ac:dyDescent="0.2">
      <c r="A65" s="33"/>
      <c r="F65" s="32"/>
      <c r="J65" s="9"/>
      <c r="K65" s="15"/>
      <c r="M65" s="4"/>
      <c r="N65" s="4"/>
      <c r="P65" s="11"/>
      <c r="Q65" s="15"/>
      <c r="V65" s="11"/>
      <c r="W65" s="15"/>
      <c r="X65" s="11"/>
      <c r="Y65" s="15"/>
      <c r="AA65" s="4"/>
      <c r="AD65" s="11"/>
      <c r="AE65" s="15"/>
      <c r="AF65" s="11"/>
      <c r="AG65" s="15"/>
    </row>
    <row r="66" spans="1:33" s="8" customFormat="1" x14ac:dyDescent="0.2">
      <c r="A66" s="33"/>
      <c r="F66" s="32"/>
      <c r="J66" s="9"/>
      <c r="K66" s="15"/>
      <c r="M66" s="4"/>
      <c r="N66" s="4"/>
      <c r="P66" s="11"/>
      <c r="Q66" s="15"/>
      <c r="V66" s="11"/>
      <c r="W66" s="15"/>
      <c r="X66" s="11"/>
      <c r="Y66" s="15"/>
      <c r="AA66" s="4"/>
      <c r="AD66" s="11"/>
      <c r="AE66" s="15"/>
      <c r="AF66" s="11"/>
      <c r="AG66" s="15"/>
    </row>
    <row r="67" spans="1:33" s="8" customFormat="1" x14ac:dyDescent="0.2">
      <c r="A67" s="33"/>
      <c r="F67" s="32"/>
      <c r="J67" s="9"/>
      <c r="K67" s="15"/>
      <c r="M67" s="4"/>
      <c r="N67" s="4"/>
      <c r="P67" s="11"/>
      <c r="Q67" s="15"/>
      <c r="V67" s="11"/>
      <c r="W67" s="15"/>
      <c r="X67" s="11"/>
      <c r="Y67" s="15"/>
      <c r="AA67" s="4"/>
      <c r="AD67" s="11"/>
      <c r="AE67" s="15"/>
      <c r="AF67" s="11"/>
      <c r="AG67" s="15"/>
    </row>
    <row r="68" spans="1:33" s="8" customFormat="1" x14ac:dyDescent="0.2">
      <c r="A68" s="33"/>
      <c r="F68" s="32"/>
      <c r="J68" s="9"/>
      <c r="K68" s="15"/>
      <c r="M68" s="4"/>
      <c r="N68" s="4"/>
      <c r="P68" s="11"/>
      <c r="Q68" s="15"/>
      <c r="V68" s="11"/>
      <c r="W68" s="15"/>
      <c r="X68" s="11"/>
      <c r="Y68" s="15"/>
      <c r="AA68" s="4"/>
      <c r="AD68" s="11"/>
      <c r="AE68" s="15"/>
      <c r="AF68" s="11"/>
      <c r="AG68" s="15"/>
    </row>
    <row r="69" spans="1:33" s="8" customFormat="1" x14ac:dyDescent="0.2">
      <c r="A69" s="33"/>
      <c r="F69" s="32"/>
      <c r="J69" s="9"/>
      <c r="K69" s="15"/>
      <c r="M69" s="4"/>
      <c r="N69" s="4"/>
      <c r="P69" s="11"/>
      <c r="Q69" s="15"/>
      <c r="V69" s="11"/>
      <c r="W69" s="15"/>
      <c r="X69" s="11"/>
      <c r="Y69" s="15"/>
      <c r="AA69" s="4"/>
      <c r="AD69" s="11"/>
      <c r="AE69" s="15"/>
      <c r="AF69" s="11"/>
      <c r="AG69" s="15"/>
    </row>
    <row r="70" spans="1:33" s="8" customFormat="1" x14ac:dyDescent="0.2">
      <c r="A70" s="33"/>
      <c r="F70" s="32"/>
      <c r="J70" s="9"/>
      <c r="K70" s="15"/>
      <c r="M70" s="4"/>
      <c r="N70" s="4"/>
      <c r="P70" s="11"/>
      <c r="Q70" s="15"/>
      <c r="V70" s="11"/>
      <c r="W70" s="15"/>
      <c r="X70" s="11"/>
      <c r="Y70" s="15"/>
      <c r="AA70" s="4"/>
      <c r="AD70" s="11"/>
      <c r="AE70" s="15"/>
      <c r="AF70" s="11"/>
      <c r="AG70" s="15"/>
    </row>
    <row r="71" spans="1:33" s="8" customFormat="1" x14ac:dyDescent="0.2">
      <c r="A71" s="33"/>
      <c r="F71" s="32"/>
      <c r="J71" s="9"/>
      <c r="K71" s="15"/>
      <c r="M71" s="4"/>
      <c r="N71" s="4"/>
      <c r="P71" s="11"/>
      <c r="Q71" s="15"/>
      <c r="V71" s="11"/>
      <c r="W71" s="15"/>
      <c r="X71" s="11"/>
      <c r="Y71" s="15"/>
      <c r="AA71" s="4"/>
      <c r="AD71" s="11"/>
      <c r="AE71" s="15"/>
      <c r="AF71" s="11"/>
      <c r="AG71" s="15"/>
    </row>
    <row r="72" spans="1:33" s="8" customFormat="1" x14ac:dyDescent="0.2">
      <c r="A72" s="33"/>
      <c r="F72" s="32"/>
      <c r="J72" s="9"/>
      <c r="K72" s="15"/>
      <c r="M72" s="4"/>
      <c r="N72" s="4"/>
      <c r="P72" s="11"/>
      <c r="Q72" s="15"/>
      <c r="V72" s="11"/>
      <c r="W72" s="15"/>
      <c r="X72" s="11"/>
      <c r="Y72" s="15"/>
      <c r="AA72" s="4"/>
      <c r="AD72" s="11"/>
      <c r="AE72" s="15"/>
      <c r="AF72" s="11"/>
      <c r="AG72" s="15"/>
    </row>
    <row r="73" spans="1:33" s="8" customFormat="1" x14ac:dyDescent="0.2">
      <c r="A73" s="33"/>
      <c r="F73" s="32"/>
      <c r="J73" s="9"/>
      <c r="K73" s="15"/>
      <c r="M73" s="4"/>
      <c r="N73" s="4"/>
      <c r="P73" s="11"/>
      <c r="Q73" s="15"/>
      <c r="V73" s="11"/>
      <c r="W73" s="15"/>
      <c r="X73" s="11"/>
      <c r="Y73" s="15"/>
      <c r="AA73" s="4"/>
      <c r="AD73" s="11"/>
      <c r="AE73" s="15"/>
      <c r="AF73" s="11"/>
      <c r="AG73" s="1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"/>
  <sheetViews>
    <sheetView workbookViewId="0">
      <selection activeCell="E18" sqref="E18"/>
    </sheetView>
  </sheetViews>
  <sheetFormatPr defaultRowHeight="12.75" x14ac:dyDescent="0.2"/>
  <sheetData>
    <row r="2" spans="3:3" x14ac:dyDescent="0.2">
      <c r="C2" s="3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Любители</vt:lpstr>
      <vt:lpstr>PRO</vt:lpstr>
      <vt:lpstr>Командное</vt:lpstr>
      <vt:lpstr>Лист1</vt:lpstr>
      <vt:lpstr>PRO!Область_печати</vt:lpstr>
      <vt:lpstr>Любители!Область_печати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User Windows</cp:lastModifiedBy>
  <cp:revision/>
  <cp:lastPrinted>2018-04-20T15:51:58Z</cp:lastPrinted>
  <dcterms:created xsi:type="dcterms:W3CDTF">2010-12-17T08:17:08Z</dcterms:created>
  <dcterms:modified xsi:type="dcterms:W3CDTF">2021-04-24T11:41:16Z</dcterms:modified>
</cp:coreProperties>
</file>