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wnloads/"/>
    </mc:Choice>
  </mc:AlternateContent>
  <xr:revisionPtr revIDLastSave="0" documentId="13_ncr:1_{BEA79E14-1B1A-C74E-BF5B-D8FD38CD323D}" xr6:coauthVersionLast="45" xr6:coauthVersionMax="45" xr10:uidLastSave="{00000000-0000-0000-0000-000000000000}"/>
  <bookViews>
    <workbookView xWindow="160" yWindow="460" windowWidth="28800" windowHeight="16100" activeTab="4" xr2:uid="{00000000-000D-0000-FFFF-FFFF00000000}"/>
  </bookViews>
  <sheets>
    <sheet name="WRPF ПЛ без экипировки" sheetId="5" r:id="rId1"/>
    <sheet name="WRPF Силовое двоеборье" sheetId="6" r:id="rId2"/>
    <sheet name="WRPF Жим без экипировки" sheetId="7" r:id="rId3"/>
    <sheet name="WEPF Жим софт Стандарт" sheetId="8" r:id="rId4"/>
    <sheet name="WRPF Тяга без экипировки" sheetId="10" r:id="rId5"/>
  </sheets>
  <definedNames>
    <definedName name="_FilterDatabase" localSheetId="3" hidden="1">'WEPF Жим софт Стандарт'!$A$1:$K$3</definedName>
    <definedName name="_FilterDatabase" localSheetId="2" hidden="1">'WRPF Жим без экипировки'!$A$1:$K$3</definedName>
    <definedName name="_FilterDatabase" localSheetId="0" hidden="1">'WRPF ПЛ без экипировки'!$A$1:$S$3</definedName>
    <definedName name="_FilterDatabase" localSheetId="1" hidden="1">'WRPF Силовое двоеборье'!$A$1:$O$3</definedName>
    <definedName name="_FilterDatabase" localSheetId="4" hidden="1">'WRPF Тяга без экипировки'!$A$1:$K$3</definedName>
    <definedName name="_xlnm.Print_Area" localSheetId="1">'WRPF Силовое двоеборье'!$A$1:$XFC$65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6" i="5" l="1"/>
  <c r="N70" i="10" l="1"/>
  <c r="K70" i="10"/>
  <c r="N69" i="10"/>
  <c r="K69" i="10"/>
  <c r="N68" i="10"/>
  <c r="N67" i="10"/>
  <c r="N66" i="10"/>
  <c r="K66" i="10"/>
  <c r="N65" i="10"/>
  <c r="M65" i="10" s="1"/>
  <c r="N64" i="10"/>
  <c r="K64" i="10"/>
  <c r="M64" i="10" s="1"/>
  <c r="N63" i="10"/>
  <c r="K63" i="10"/>
  <c r="N62" i="10"/>
  <c r="N61" i="10"/>
  <c r="N60" i="10"/>
  <c r="K60" i="10"/>
  <c r="N59" i="10"/>
  <c r="K59" i="10"/>
  <c r="N58" i="10"/>
  <c r="K58" i="10"/>
  <c r="N57" i="10"/>
  <c r="N56" i="10"/>
  <c r="N55" i="10"/>
  <c r="K55" i="10"/>
  <c r="N54" i="10"/>
  <c r="K54" i="10"/>
  <c r="N53" i="10"/>
  <c r="K53" i="10"/>
  <c r="N52" i="10"/>
  <c r="K52" i="10"/>
  <c r="M52" i="10" s="1"/>
  <c r="N51" i="10"/>
  <c r="K51" i="10"/>
  <c r="N50" i="10"/>
  <c r="N49" i="10"/>
  <c r="N48" i="10"/>
  <c r="K48" i="10"/>
  <c r="N47" i="10"/>
  <c r="K47" i="10"/>
  <c r="N46" i="10"/>
  <c r="K46" i="10"/>
  <c r="N45" i="10"/>
  <c r="K45" i="10"/>
  <c r="M45" i="10" s="1"/>
  <c r="N44" i="10"/>
  <c r="K44" i="10"/>
  <c r="N43" i="10"/>
  <c r="N42" i="10"/>
  <c r="N41" i="10"/>
  <c r="K41" i="10"/>
  <c r="N40" i="10"/>
  <c r="K40" i="10"/>
  <c r="N39" i="10"/>
  <c r="K39" i="10"/>
  <c r="N38" i="10"/>
  <c r="K38" i="10"/>
  <c r="N37" i="10"/>
  <c r="K37" i="10"/>
  <c r="N36" i="10"/>
  <c r="K36" i="10"/>
  <c r="N35" i="10"/>
  <c r="K35" i="10"/>
  <c r="N34" i="10"/>
  <c r="N33" i="10"/>
  <c r="N32" i="10"/>
  <c r="K32" i="10"/>
  <c r="N31" i="10"/>
  <c r="N30" i="10"/>
  <c r="N29" i="10"/>
  <c r="K29" i="10"/>
  <c r="N28" i="10"/>
  <c r="K28" i="10"/>
  <c r="N27" i="10"/>
  <c r="K27" i="10"/>
  <c r="N24" i="10"/>
  <c r="K24" i="10"/>
  <c r="N23" i="10"/>
  <c r="K23" i="10"/>
  <c r="N22" i="10"/>
  <c r="K22" i="10"/>
  <c r="N21" i="10"/>
  <c r="K21" i="10"/>
  <c r="N20" i="10"/>
  <c r="K20" i="10"/>
  <c r="M20" i="10" s="1"/>
  <c r="N19" i="10"/>
  <c r="N18" i="10"/>
  <c r="N17" i="10"/>
  <c r="K17" i="10"/>
  <c r="N16" i="10"/>
  <c r="K16" i="10"/>
  <c r="N15" i="10"/>
  <c r="K15" i="10"/>
  <c r="M15" i="10" s="1"/>
  <c r="N14" i="10"/>
  <c r="M14" i="10" s="1"/>
  <c r="N13" i="10"/>
  <c r="N12" i="10"/>
  <c r="N11" i="10"/>
  <c r="K11" i="10"/>
  <c r="N10" i="10"/>
  <c r="N9" i="10"/>
  <c r="N8" i="10"/>
  <c r="K8" i="10"/>
  <c r="M8" i="10" s="1"/>
  <c r="N7" i="10"/>
  <c r="K7" i="10"/>
  <c r="N6" i="10"/>
  <c r="K6" i="10"/>
  <c r="M16" i="10" l="1"/>
  <c r="M23" i="10"/>
  <c r="M29" i="10"/>
  <c r="M37" i="10"/>
  <c r="M41" i="10"/>
  <c r="M53" i="10"/>
  <c r="M6" i="10"/>
  <c r="M7" i="10"/>
  <c r="M11" i="10"/>
  <c r="M17" i="10"/>
  <c r="M21" i="10"/>
  <c r="M22" i="10"/>
  <c r="M27" i="10"/>
  <c r="M28" i="10"/>
  <c r="M32" i="10"/>
  <c r="M35" i="10"/>
  <c r="M36" i="10"/>
  <c r="M38" i="10"/>
  <c r="M39" i="10"/>
  <c r="M40" i="10"/>
  <c r="M44" i="10"/>
  <c r="M46" i="10"/>
  <c r="M47" i="10"/>
  <c r="M48" i="10"/>
  <c r="M51" i="10"/>
  <c r="M54" i="10"/>
  <c r="M55" i="10"/>
  <c r="M58" i="10"/>
  <c r="M59" i="10"/>
  <c r="M60" i="10"/>
  <c r="M63" i="10"/>
  <c r="M66" i="10"/>
  <c r="M69" i="10"/>
  <c r="M70" i="10"/>
  <c r="N30" i="8"/>
  <c r="K30" i="8"/>
  <c r="M30" i="8" s="1"/>
  <c r="N29" i="8"/>
  <c r="K29" i="8"/>
  <c r="N28" i="8"/>
  <c r="N27" i="8"/>
  <c r="N26" i="8"/>
  <c r="K26" i="8"/>
  <c r="N25" i="8"/>
  <c r="N24" i="8"/>
  <c r="N23" i="8"/>
  <c r="K23" i="8"/>
  <c r="N22" i="8"/>
  <c r="K22" i="8"/>
  <c r="N21" i="8"/>
  <c r="K21" i="8"/>
  <c r="N20" i="8"/>
  <c r="K20" i="8"/>
  <c r="M20" i="8" s="1"/>
  <c r="N19" i="8"/>
  <c r="N18" i="8"/>
  <c r="N17" i="8"/>
  <c r="K17" i="8"/>
  <c r="M17" i="8" s="1"/>
  <c r="N16" i="8"/>
  <c r="K16" i="8"/>
  <c r="N15" i="8"/>
  <c r="K15" i="8"/>
  <c r="M15" i="8" s="1"/>
  <c r="N14" i="8"/>
  <c r="K14" i="8"/>
  <c r="N13" i="8"/>
  <c r="N12" i="8"/>
  <c r="N11" i="8"/>
  <c r="K11" i="8"/>
  <c r="N8" i="8"/>
  <c r="K8" i="8"/>
  <c r="N7" i="8"/>
  <c r="K7" i="8"/>
  <c r="N6" i="8"/>
  <c r="K6" i="8"/>
  <c r="M6" i="8" s="1"/>
  <c r="M7" i="8" l="1"/>
  <c r="M11" i="8"/>
  <c r="M16" i="8"/>
  <c r="M21" i="8"/>
  <c r="M26" i="8"/>
  <c r="M8" i="8"/>
  <c r="M14" i="8"/>
  <c r="M22" i="8"/>
  <c r="M29" i="8"/>
  <c r="N143" i="7"/>
  <c r="K143" i="7"/>
  <c r="N142" i="7"/>
  <c r="K142" i="7"/>
  <c r="N141" i="7"/>
  <c r="K141" i="7"/>
  <c r="M141" i="7" s="1"/>
  <c r="N140" i="7"/>
  <c r="K140" i="7"/>
  <c r="M140" i="7" s="1"/>
  <c r="N137" i="7"/>
  <c r="M137" i="7" s="1"/>
  <c r="N136" i="7"/>
  <c r="K136" i="7"/>
  <c r="N135" i="7"/>
  <c r="K135" i="7"/>
  <c r="N134" i="7"/>
  <c r="K134" i="7"/>
  <c r="N133" i="7"/>
  <c r="K133" i="7"/>
  <c r="N132" i="7"/>
  <c r="K132" i="7"/>
  <c r="N129" i="7"/>
  <c r="K129" i="7"/>
  <c r="N128" i="7"/>
  <c r="K128" i="7"/>
  <c r="N127" i="7"/>
  <c r="K127" i="7"/>
  <c r="N126" i="7"/>
  <c r="K126" i="7"/>
  <c r="N125" i="7"/>
  <c r="K125" i="7"/>
  <c r="N124" i="7"/>
  <c r="K124" i="7"/>
  <c r="N123" i="7"/>
  <c r="K123" i="7"/>
  <c r="N122" i="7"/>
  <c r="K122" i="7"/>
  <c r="N121" i="7"/>
  <c r="K121" i="7"/>
  <c r="N120" i="7"/>
  <c r="K120" i="7"/>
  <c r="N119" i="7"/>
  <c r="K119" i="7"/>
  <c r="N116" i="7"/>
  <c r="K116" i="7"/>
  <c r="N115" i="7"/>
  <c r="K115" i="7"/>
  <c r="N114" i="7"/>
  <c r="K114" i="7"/>
  <c r="N113" i="7"/>
  <c r="K113" i="7"/>
  <c r="N110" i="7"/>
  <c r="K110" i="7"/>
  <c r="N109" i="7"/>
  <c r="K109" i="7"/>
  <c r="N108" i="7"/>
  <c r="K108" i="7"/>
  <c r="N107" i="7"/>
  <c r="K107" i="7"/>
  <c r="N106" i="7"/>
  <c r="K106" i="7"/>
  <c r="K103" i="7"/>
  <c r="K102" i="7"/>
  <c r="N101" i="7"/>
  <c r="K101" i="7"/>
  <c r="N100" i="7"/>
  <c r="K100" i="7"/>
  <c r="N99" i="7"/>
  <c r="K99" i="7"/>
  <c r="N98" i="7"/>
  <c r="K98" i="7"/>
  <c r="N97" i="7"/>
  <c r="K97" i="7"/>
  <c r="N96" i="7"/>
  <c r="K96" i="7"/>
  <c r="N95" i="7"/>
  <c r="K95" i="7"/>
  <c r="N94" i="7"/>
  <c r="K94" i="7"/>
  <c r="N93" i="7"/>
  <c r="K93" i="7"/>
  <c r="K90" i="7"/>
  <c r="K89" i="7"/>
  <c r="K88" i="7"/>
  <c r="N87" i="7"/>
  <c r="K87" i="7"/>
  <c r="M87" i="7" s="1"/>
  <c r="N86" i="7"/>
  <c r="K86" i="7"/>
  <c r="M86" i="7" s="1"/>
  <c r="N85" i="7"/>
  <c r="K85" i="7"/>
  <c r="N84" i="7"/>
  <c r="K84" i="7"/>
  <c r="M84" i="7" s="1"/>
  <c r="N83" i="7"/>
  <c r="K83" i="7"/>
  <c r="M83" i="7" s="1"/>
  <c r="N82" i="7"/>
  <c r="K82" i="7"/>
  <c r="M82" i="7" s="1"/>
  <c r="N81" i="7"/>
  <c r="K81" i="7"/>
  <c r="N80" i="7"/>
  <c r="K80" i="7"/>
  <c r="M80" i="7" s="1"/>
  <c r="N79" i="7"/>
  <c r="K79" i="7"/>
  <c r="M79" i="7" s="1"/>
  <c r="K76" i="7"/>
  <c r="N75" i="7"/>
  <c r="K75" i="7"/>
  <c r="N74" i="7"/>
  <c r="K74" i="7"/>
  <c r="N73" i="7"/>
  <c r="K73" i="7"/>
  <c r="N72" i="7"/>
  <c r="K72" i="7"/>
  <c r="N71" i="7"/>
  <c r="K71" i="7"/>
  <c r="N70" i="7"/>
  <c r="K70" i="7"/>
  <c r="K67" i="7"/>
  <c r="K66" i="7"/>
  <c r="N65" i="7"/>
  <c r="K65" i="7"/>
  <c r="N64" i="7"/>
  <c r="K64" i="7"/>
  <c r="N63" i="7"/>
  <c r="K63" i="7"/>
  <c r="N62" i="7"/>
  <c r="K62" i="7"/>
  <c r="N61" i="7"/>
  <c r="K61" i="7"/>
  <c r="N60" i="7"/>
  <c r="K60" i="7"/>
  <c r="N59" i="7"/>
  <c r="K59" i="7"/>
  <c r="N58" i="7"/>
  <c r="K58" i="7"/>
  <c r="N57" i="7"/>
  <c r="K57" i="7"/>
  <c r="N56" i="7"/>
  <c r="K56" i="7"/>
  <c r="N55" i="7"/>
  <c r="K55" i="7"/>
  <c r="N54" i="7"/>
  <c r="K54" i="7"/>
  <c r="N53" i="7"/>
  <c r="K53" i="7"/>
  <c r="N52" i="7"/>
  <c r="K52" i="7"/>
  <c r="K49" i="7"/>
  <c r="N48" i="7"/>
  <c r="K48" i="7"/>
  <c r="M48" i="7" s="1"/>
  <c r="N47" i="7"/>
  <c r="K47" i="7"/>
  <c r="N46" i="7"/>
  <c r="K46" i="7"/>
  <c r="M46" i="7" s="1"/>
  <c r="N45" i="7"/>
  <c r="K45" i="7"/>
  <c r="M45" i="7" s="1"/>
  <c r="N44" i="7"/>
  <c r="K44" i="7"/>
  <c r="M44" i="7" s="1"/>
  <c r="K43" i="7"/>
  <c r="K42" i="7"/>
  <c r="K41" i="7"/>
  <c r="N40" i="7"/>
  <c r="K40" i="7"/>
  <c r="N39" i="7"/>
  <c r="K39" i="7"/>
  <c r="N38" i="7"/>
  <c r="K38" i="7"/>
  <c r="N35" i="7"/>
  <c r="K35" i="7"/>
  <c r="N34" i="7"/>
  <c r="K34" i="7"/>
  <c r="N33" i="7"/>
  <c r="K33" i="7"/>
  <c r="N32" i="7"/>
  <c r="K32" i="7"/>
  <c r="N31" i="7"/>
  <c r="K31" i="7"/>
  <c r="N30" i="7"/>
  <c r="K30" i="7"/>
  <c r="N29" i="7"/>
  <c r="K29" i="7"/>
  <c r="N28" i="7"/>
  <c r="K28" i="7"/>
  <c r="N27" i="7"/>
  <c r="K27" i="7"/>
  <c r="N26" i="7"/>
  <c r="K26" i="7"/>
  <c r="N23" i="7"/>
  <c r="K23" i="7"/>
  <c r="N22" i="7"/>
  <c r="K22" i="7"/>
  <c r="N21" i="7"/>
  <c r="K21" i="7"/>
  <c r="N20" i="7"/>
  <c r="M20" i="7" s="1"/>
  <c r="N19" i="7"/>
  <c r="K19" i="7"/>
  <c r="N16" i="7"/>
  <c r="K16" i="7"/>
  <c r="N15" i="7"/>
  <c r="K15" i="7"/>
  <c r="N14" i="7"/>
  <c r="K14" i="7"/>
  <c r="N13" i="7"/>
  <c r="K13" i="7"/>
  <c r="N10" i="7"/>
  <c r="K10" i="7"/>
  <c r="N9" i="7"/>
  <c r="K9" i="7"/>
  <c r="N8" i="7"/>
  <c r="K8" i="7"/>
  <c r="N6" i="7"/>
  <c r="K6" i="7"/>
  <c r="M8" i="7" l="1"/>
  <c r="M10" i="7"/>
  <c r="M14" i="7"/>
  <c r="M16" i="7"/>
  <c r="M26" i="7"/>
  <c r="M30" i="7"/>
  <c r="M34" i="7"/>
  <c r="M38" i="7"/>
  <c r="M40" i="7"/>
  <c r="M52" i="7"/>
  <c r="M54" i="7"/>
  <c r="M56" i="7"/>
  <c r="M58" i="7"/>
  <c r="M60" i="7"/>
  <c r="M62" i="7"/>
  <c r="M64" i="7"/>
  <c r="M71" i="7"/>
  <c r="M75" i="7"/>
  <c r="M95" i="7"/>
  <c r="M99" i="7"/>
  <c r="M106" i="7"/>
  <c r="M108" i="7"/>
  <c r="M110" i="7"/>
  <c r="M114" i="7"/>
  <c r="M116" i="7"/>
  <c r="M120" i="7"/>
  <c r="M122" i="7"/>
  <c r="M124" i="7"/>
  <c r="M126" i="7"/>
  <c r="M128" i="7"/>
  <c r="M132" i="7"/>
  <c r="M134" i="7"/>
  <c r="M136" i="7"/>
  <c r="M143" i="7"/>
  <c r="M9" i="7"/>
  <c r="M15" i="7"/>
  <c r="M21" i="7"/>
  <c r="M23" i="7"/>
  <c r="M27" i="7"/>
  <c r="M29" i="7"/>
  <c r="M31" i="7"/>
  <c r="M33" i="7"/>
  <c r="M39" i="7"/>
  <c r="M53" i="7"/>
  <c r="M57" i="7"/>
  <c r="M61" i="7"/>
  <c r="M65" i="7"/>
  <c r="M70" i="7"/>
  <c r="M72" i="7"/>
  <c r="M74" i="7"/>
  <c r="M94" i="7"/>
  <c r="M96" i="7"/>
  <c r="M98" i="7"/>
  <c r="M100" i="7"/>
  <c r="M109" i="7"/>
  <c r="M115" i="7"/>
  <c r="M121" i="7"/>
  <c r="M125" i="7"/>
  <c r="M129" i="7"/>
  <c r="M135" i="7"/>
  <c r="M6" i="7"/>
  <c r="M13" i="7"/>
  <c r="M19" i="7"/>
  <c r="M22" i="7"/>
  <c r="M28" i="7"/>
  <c r="M35" i="7"/>
  <c r="M47" i="7"/>
  <c r="M55" i="7"/>
  <c r="M59" i="7"/>
  <c r="M63" i="7"/>
  <c r="M73" i="7"/>
  <c r="M81" i="7"/>
  <c r="M85" i="7"/>
  <c r="M93" i="7"/>
  <c r="M97" i="7"/>
  <c r="M101" i="7"/>
  <c r="M107" i="7"/>
  <c r="M113" i="7"/>
  <c r="M119" i="7"/>
  <c r="M123" i="7"/>
  <c r="M127" i="7"/>
  <c r="M133" i="7"/>
  <c r="M142" i="7"/>
  <c r="R63" i="6"/>
  <c r="O63" i="6"/>
  <c r="R62" i="6"/>
  <c r="O62" i="6"/>
  <c r="R61" i="6"/>
  <c r="R60" i="6"/>
  <c r="R59" i="6"/>
  <c r="O59" i="6"/>
  <c r="Q59" i="6" s="1"/>
  <c r="R58" i="6"/>
  <c r="O58" i="6"/>
  <c r="Q58" i="6" s="1"/>
  <c r="R57" i="6"/>
  <c r="R56" i="6"/>
  <c r="R55" i="6"/>
  <c r="O55" i="6"/>
  <c r="Q55" i="6" s="1"/>
  <c r="R54" i="6"/>
  <c r="O54" i="6"/>
  <c r="Q54" i="6" s="1"/>
  <c r="R53" i="6"/>
  <c r="R52" i="6"/>
  <c r="R51" i="6"/>
  <c r="O51" i="6"/>
  <c r="Q51" i="6" s="1"/>
  <c r="R50" i="6"/>
  <c r="O50" i="6"/>
  <c r="Q50" i="6" s="1"/>
  <c r="R49" i="6"/>
  <c r="O49" i="6"/>
  <c r="Q49" i="6" s="1"/>
  <c r="R48" i="6"/>
  <c r="O48" i="6"/>
  <c r="Q48" i="6" s="1"/>
  <c r="R47" i="6"/>
  <c r="R46" i="6"/>
  <c r="R45" i="6"/>
  <c r="O45" i="6"/>
  <c r="Q45" i="6" s="1"/>
  <c r="R44" i="6"/>
  <c r="O44" i="6"/>
  <c r="Q44" i="6" s="1"/>
  <c r="R43" i="6"/>
  <c r="O43" i="6"/>
  <c r="R42" i="6"/>
  <c r="Q42" i="6" s="1"/>
  <c r="R41" i="6"/>
  <c r="O41" i="6"/>
  <c r="R40" i="6"/>
  <c r="R39" i="6"/>
  <c r="R38" i="6"/>
  <c r="O38" i="6"/>
  <c r="R37" i="6"/>
  <c r="O37" i="6"/>
  <c r="R36" i="6"/>
  <c r="O36" i="6"/>
  <c r="Q36" i="6" s="1"/>
  <c r="R35" i="6"/>
  <c r="O35" i="6"/>
  <c r="Q35" i="6" s="1"/>
  <c r="R34" i="6"/>
  <c r="R33" i="6"/>
  <c r="R32" i="6"/>
  <c r="O32" i="6"/>
  <c r="Q32" i="6" s="1"/>
  <c r="R31" i="6"/>
  <c r="O31" i="6"/>
  <c r="Q31" i="6" s="1"/>
  <c r="R30" i="6"/>
  <c r="O30" i="6"/>
  <c r="Q30" i="6" s="1"/>
  <c r="R29" i="6"/>
  <c r="O29" i="6"/>
  <c r="Q29" i="6" s="1"/>
  <c r="R28" i="6"/>
  <c r="O28" i="6"/>
  <c r="Q28" i="6" s="1"/>
  <c r="R27" i="6"/>
  <c r="R26" i="6"/>
  <c r="R25" i="6"/>
  <c r="O25" i="6"/>
  <c r="Q25" i="6" s="1"/>
  <c r="R24" i="6"/>
  <c r="O24" i="6"/>
  <c r="Q24" i="6" s="1"/>
  <c r="R23" i="6"/>
  <c r="R22" i="6"/>
  <c r="R21" i="6"/>
  <c r="O21" i="6"/>
  <c r="Q21" i="6" s="1"/>
  <c r="R20" i="6"/>
  <c r="O20" i="6"/>
  <c r="Q20" i="6" s="1"/>
  <c r="R19" i="6"/>
  <c r="O19" i="6"/>
  <c r="Q19" i="6" s="1"/>
  <c r="R18" i="6"/>
  <c r="O18" i="6"/>
  <c r="Q18" i="6" s="1"/>
  <c r="R15" i="6"/>
  <c r="O15" i="6"/>
  <c r="Q15" i="6" s="1"/>
  <c r="R14" i="6"/>
  <c r="O14" i="6"/>
  <c r="Q14" i="6" s="1"/>
  <c r="R13" i="6"/>
  <c r="O13" i="6"/>
  <c r="Q13" i="6" s="1"/>
  <c r="R12" i="6"/>
  <c r="O12" i="6"/>
  <c r="Q12" i="6" s="1"/>
  <c r="R11" i="6"/>
  <c r="O11" i="6"/>
  <c r="Q11" i="6" s="1"/>
  <c r="R10" i="6"/>
  <c r="O10" i="6"/>
  <c r="Q10" i="6" s="1"/>
  <c r="R9" i="6"/>
  <c r="O9" i="6"/>
  <c r="Q9" i="6" s="1"/>
  <c r="R8" i="6"/>
  <c r="R7" i="6"/>
  <c r="R6" i="6"/>
  <c r="O6" i="6"/>
  <c r="Q6" i="6" s="1"/>
  <c r="Q41" i="6" l="1"/>
  <c r="Q62" i="6"/>
  <c r="Q43" i="6"/>
  <c r="Q63" i="6"/>
  <c r="V58" i="5"/>
  <c r="V57" i="5"/>
  <c r="V46" i="5"/>
  <c r="V45" i="5"/>
  <c r="V36" i="5"/>
  <c r="V21" i="5"/>
  <c r="V7" i="5" l="1"/>
  <c r="V8" i="5"/>
  <c r="V9" i="5"/>
  <c r="V13" i="5"/>
  <c r="V14" i="5"/>
  <c r="V15" i="5"/>
  <c r="V16" i="5"/>
  <c r="V17" i="5"/>
  <c r="V18" i="5"/>
  <c r="V19" i="5"/>
  <c r="V20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7" i="5"/>
  <c r="V38" i="5"/>
  <c r="V39" i="5"/>
  <c r="V40" i="5"/>
  <c r="V41" i="5"/>
  <c r="V42" i="5"/>
  <c r="V43" i="5"/>
  <c r="V44" i="5"/>
  <c r="V47" i="5"/>
  <c r="V48" i="5"/>
  <c r="V49" i="5"/>
  <c r="V50" i="5"/>
  <c r="V51" i="5"/>
  <c r="V52" i="5"/>
  <c r="V53" i="5"/>
  <c r="V54" i="5"/>
  <c r="V55" i="5"/>
  <c r="V56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12" i="5"/>
  <c r="S63" i="5" l="1"/>
  <c r="U63" i="5" s="1"/>
  <c r="S64" i="5"/>
  <c r="U64" i="5" s="1"/>
  <c r="S62" i="5"/>
  <c r="U62" i="5" s="1"/>
  <c r="S61" i="5"/>
  <c r="U61" i="5" s="1"/>
  <c r="S71" i="5"/>
  <c r="U71" i="5" s="1"/>
  <c r="S67" i="5"/>
  <c r="U67" i="5" s="1"/>
  <c r="S58" i="5"/>
  <c r="S57" i="5"/>
  <c r="S56" i="5"/>
  <c r="U56" i="5" s="1"/>
  <c r="S55" i="5"/>
  <c r="U55" i="5" s="1"/>
  <c r="S54" i="5"/>
  <c r="U54" i="5" s="1"/>
  <c r="S53" i="5"/>
  <c r="U53" i="5" s="1"/>
  <c r="S52" i="5"/>
  <c r="U52" i="5" s="1"/>
  <c r="S51" i="5"/>
  <c r="U51" i="5" s="1"/>
  <c r="S50" i="5"/>
  <c r="U50" i="5" s="1"/>
  <c r="S49" i="5"/>
  <c r="U49" i="5" s="1"/>
  <c r="S46" i="5"/>
  <c r="S45" i="5"/>
  <c r="S44" i="5"/>
  <c r="U44" i="5" s="1"/>
  <c r="S43" i="5"/>
  <c r="U43" i="5" s="1"/>
  <c r="S42" i="5"/>
  <c r="U42" i="5" s="1"/>
  <c r="S41" i="5"/>
  <c r="U41" i="5" s="1"/>
  <c r="S40" i="5"/>
  <c r="U40" i="5" s="1"/>
  <c r="S39" i="5"/>
  <c r="U39" i="5" s="1"/>
  <c r="S19" i="5"/>
  <c r="U19" i="5" s="1"/>
  <c r="S14" i="5"/>
  <c r="U14" i="5" s="1"/>
  <c r="S36" i="5"/>
  <c r="S35" i="5"/>
  <c r="U35" i="5" s="1"/>
  <c r="S34" i="5"/>
  <c r="U34" i="5" s="1"/>
  <c r="S33" i="5"/>
  <c r="U33" i="5" s="1"/>
  <c r="S32" i="5"/>
  <c r="U32" i="5" s="1"/>
  <c r="S20" i="5"/>
  <c r="U20" i="5" s="1"/>
  <c r="S15" i="5"/>
  <c r="U15" i="5" s="1"/>
  <c r="S27" i="5"/>
  <c r="U27" i="5" s="1"/>
  <c r="S26" i="5"/>
  <c r="U26" i="5" s="1"/>
  <c r="S25" i="5"/>
  <c r="U25" i="5" s="1"/>
  <c r="S24" i="5"/>
  <c r="U24" i="5" s="1"/>
  <c r="S21" i="5"/>
  <c r="S12" i="5"/>
  <c r="U12" i="5" s="1"/>
  <c r="S70" i="5"/>
  <c r="U70" i="5" s="1"/>
  <c r="S29" i="5"/>
  <c r="U29" i="5" s="1"/>
  <c r="S16" i="5"/>
  <c r="S13" i="5"/>
  <c r="U13" i="5" s="1"/>
  <c r="S28" i="5"/>
  <c r="U28" i="5" s="1"/>
  <c r="S8" i="5"/>
  <c r="U8" i="5" s="1"/>
  <c r="S6" i="5"/>
  <c r="U6" i="5" s="1"/>
  <c r="S9" i="5"/>
  <c r="U9" i="5" s="1"/>
</calcChain>
</file>

<file path=xl/sharedStrings.xml><?xml version="1.0" encoding="utf-8"?>
<sst xmlns="http://schemas.openxmlformats.org/spreadsheetml/2006/main" count="8226" uniqueCount="930">
  <si>
    <t>3-ий Кубок WRPF Belarus
WRPF любители Пауэрлифтинг без экипировки
Минск/Минская область 1 - 2 декабря 2018 года</t>
  </si>
  <si>
    <t>ФИО</t>
  </si>
  <si>
    <t>Собственный 
Вес</t>
  </si>
  <si>
    <t>Город/Страна</t>
  </si>
  <si>
    <t>Приседание</t>
  </si>
  <si>
    <t>Жим лёжа</t>
  </si>
  <si>
    <t>Становая тяга</t>
  </si>
  <si>
    <t>Сумма</t>
  </si>
  <si>
    <t>Тренер</t>
  </si>
  <si>
    <t>Разряд</t>
  </si>
  <si>
    <t>Рек</t>
  </si>
  <si>
    <t>ЮНИОРКИ</t>
  </si>
  <si>
    <t>1</t>
  </si>
  <si>
    <t>Залещёнок Антонина</t>
  </si>
  <si>
    <t>Юниорки (23.10.1995)/23</t>
  </si>
  <si>
    <t>59,10</t>
  </si>
  <si>
    <t xml:space="preserve">BLR/Минск </t>
  </si>
  <si>
    <t>80,0</t>
  </si>
  <si>
    <t>87,5</t>
  </si>
  <si>
    <t>92,5</t>
  </si>
  <si>
    <t>55,0</t>
  </si>
  <si>
    <t>57,5</t>
  </si>
  <si>
    <t>60,0</t>
  </si>
  <si>
    <t>115,0</t>
  </si>
  <si>
    <t>125,0</t>
  </si>
  <si>
    <t>130,0</t>
  </si>
  <si>
    <t xml:space="preserve">Скробатов, Дубицкий </t>
  </si>
  <si>
    <t>I</t>
  </si>
  <si>
    <t>ЖЕНЩИНЫ</t>
  </si>
  <si>
    <t>Перс Елена</t>
  </si>
  <si>
    <t>Открытая (21.01.1979)/39</t>
  </si>
  <si>
    <t>70,60</t>
  </si>
  <si>
    <t>150,0</t>
  </si>
  <si>
    <t>160,0</t>
  </si>
  <si>
    <t>75,0</t>
  </si>
  <si>
    <t>82,5</t>
  </si>
  <si>
    <t>165,0</t>
  </si>
  <si>
    <t>180,0</t>
  </si>
  <si>
    <t xml:space="preserve">Булкин </t>
  </si>
  <si>
    <t>МСМК</t>
  </si>
  <si>
    <t>2</t>
  </si>
  <si>
    <t>Загурская Полина</t>
  </si>
  <si>
    <t>Открытая (19.09.1986)/32</t>
  </si>
  <si>
    <t>55,50</t>
  </si>
  <si>
    <t>105,0</t>
  </si>
  <si>
    <t>112,5</t>
  </si>
  <si>
    <t>42,5</t>
  </si>
  <si>
    <t>45,0</t>
  </si>
  <si>
    <t>47,5</t>
  </si>
  <si>
    <t>120,0</t>
  </si>
  <si>
    <t>127,5</t>
  </si>
  <si>
    <t xml:space="preserve">Саноцкий </t>
  </si>
  <si>
    <t>КМС</t>
  </si>
  <si>
    <t/>
  </si>
  <si>
    <t>ЮНОШИ</t>
  </si>
  <si>
    <t>Дробышевский Евгений</t>
  </si>
  <si>
    <t>Юноши 17-19 (06.10.1999)/19</t>
  </si>
  <si>
    <t>81,70</t>
  </si>
  <si>
    <t xml:space="preserve">BLR/Гомель </t>
  </si>
  <si>
    <t>220,0</t>
  </si>
  <si>
    <t>232,5</t>
  </si>
  <si>
    <t>135,0</t>
  </si>
  <si>
    <t>142,5</t>
  </si>
  <si>
    <t>147,5</t>
  </si>
  <si>
    <t>235,0</t>
  </si>
  <si>
    <t>260,0</t>
  </si>
  <si>
    <t>Сасковец Евгений</t>
  </si>
  <si>
    <t>Юноши 17-19 (12.12.2000)/17</t>
  </si>
  <si>
    <t>72,40</t>
  </si>
  <si>
    <t xml:space="preserve">BLR/Бобруйск </t>
  </si>
  <si>
    <t>190,0</t>
  </si>
  <si>
    <t>110,0</t>
  </si>
  <si>
    <t>200,0</t>
  </si>
  <si>
    <t>210,0</t>
  </si>
  <si>
    <t>215,0</t>
  </si>
  <si>
    <t>3</t>
  </si>
  <si>
    <t>Лысенко Дмитрий</t>
  </si>
  <si>
    <t>Юноши 17-19 (23.02.2001)/17</t>
  </si>
  <si>
    <t>95,80</t>
  </si>
  <si>
    <t>207,5</t>
  </si>
  <si>
    <t>132,5</t>
  </si>
  <si>
    <t>230,0</t>
  </si>
  <si>
    <t>240,0</t>
  </si>
  <si>
    <t>247,5</t>
  </si>
  <si>
    <t xml:space="preserve">Варава И </t>
  </si>
  <si>
    <t>4</t>
  </si>
  <si>
    <t>Мизуло Алексей</t>
  </si>
  <si>
    <t>Юноши 17-19 (26.06.2000)/18</t>
  </si>
  <si>
    <t>86,70</t>
  </si>
  <si>
    <t>140,0</t>
  </si>
  <si>
    <t>155,0</t>
  </si>
  <si>
    <t>100,0</t>
  </si>
  <si>
    <t>107,5</t>
  </si>
  <si>
    <t>152,5</t>
  </si>
  <si>
    <t>III</t>
  </si>
  <si>
    <t>-</t>
  </si>
  <si>
    <t>Ильютин Владислав</t>
  </si>
  <si>
    <t>Юноши 17-19 (16.12.1999)/18</t>
  </si>
  <si>
    <t>72,70</t>
  </si>
  <si>
    <t xml:space="preserve">BLR/Чашники </t>
  </si>
  <si>
    <t>172,5</t>
  </si>
  <si>
    <t>ЮНИОРЫ</t>
  </si>
  <si>
    <t>Хлуд Эдуард</t>
  </si>
  <si>
    <t>Юниоры (28.03.1996)/22</t>
  </si>
  <si>
    <t>94,00</t>
  </si>
  <si>
    <t>280,0</t>
  </si>
  <si>
    <t>295,0</t>
  </si>
  <si>
    <t>305,0</t>
  </si>
  <si>
    <t>145,0</t>
  </si>
  <si>
    <t>175,0</t>
  </si>
  <si>
    <t>300,0</t>
  </si>
  <si>
    <t>МС</t>
  </si>
  <si>
    <t>Мерляк Владислав</t>
  </si>
  <si>
    <t>Юниоры (07.03.1996)/22</t>
  </si>
  <si>
    <t>87,40</t>
  </si>
  <si>
    <t xml:space="preserve">BLR/Гродно </t>
  </si>
  <si>
    <t>242,5</t>
  </si>
  <si>
    <t>250,0</t>
  </si>
  <si>
    <t>167,5</t>
  </si>
  <si>
    <t>252,5</t>
  </si>
  <si>
    <t>265,0</t>
  </si>
  <si>
    <t xml:space="preserve">Пешков </t>
  </si>
  <si>
    <t>Соболев Дмитрий</t>
  </si>
  <si>
    <t>Юниоры (04.04.1998)/20</t>
  </si>
  <si>
    <t>81,50</t>
  </si>
  <si>
    <t>122,5</t>
  </si>
  <si>
    <t xml:space="preserve">Бурмейстр А </t>
  </si>
  <si>
    <t>Ходько Антон</t>
  </si>
  <si>
    <t>Открытая (13.09.1992)/26</t>
  </si>
  <si>
    <t>80,50</t>
  </si>
  <si>
    <t>285,0</t>
  </si>
  <si>
    <t>Побединский Дмитрий</t>
  </si>
  <si>
    <t>Открытая (24.11.1982)/36</t>
  </si>
  <si>
    <t xml:space="preserve">BLR/Барановичи </t>
  </si>
  <si>
    <t>0,0</t>
  </si>
  <si>
    <t xml:space="preserve">Солейко </t>
  </si>
  <si>
    <t>Булкин Евгений</t>
  </si>
  <si>
    <t>Открытая (21.09.1989)/29</t>
  </si>
  <si>
    <t>75,60</t>
  </si>
  <si>
    <t>170,0</t>
  </si>
  <si>
    <t>185,0</t>
  </si>
  <si>
    <t>195,0</t>
  </si>
  <si>
    <t xml:space="preserve">Перс </t>
  </si>
  <si>
    <t>Павлоцкий Евгений</t>
  </si>
  <si>
    <t>Открытая (14.05.1987)/31</t>
  </si>
  <si>
    <t>78,60</t>
  </si>
  <si>
    <t>237,5</t>
  </si>
  <si>
    <t>245,0</t>
  </si>
  <si>
    <t>5</t>
  </si>
  <si>
    <t>Астапкович Владислав</t>
  </si>
  <si>
    <t>Открытая (11.05.2000)/18</t>
  </si>
  <si>
    <t>62,60</t>
  </si>
  <si>
    <t xml:space="preserve">BLR/Смолевичи </t>
  </si>
  <si>
    <t>95,0</t>
  </si>
  <si>
    <t>103,0</t>
  </si>
  <si>
    <t>213,0</t>
  </si>
  <si>
    <t xml:space="preserve">Булавский В. Вербицкий М. </t>
  </si>
  <si>
    <t>6</t>
  </si>
  <si>
    <t>Шкутько Сергей</t>
  </si>
  <si>
    <t>Открытая (28.12.1991)/26</t>
  </si>
  <si>
    <t>75,00</t>
  </si>
  <si>
    <t xml:space="preserve">BLR/Клецк </t>
  </si>
  <si>
    <t>192,5</t>
  </si>
  <si>
    <t>205,0</t>
  </si>
  <si>
    <t>227,5</t>
  </si>
  <si>
    <t xml:space="preserve">Иванейчик </t>
  </si>
  <si>
    <t>ВЕСОВАЯ КАТЕГОРИЯ   90</t>
  </si>
  <si>
    <t>Адамян Аркадий</t>
  </si>
  <si>
    <t>Открытая (25.07.1998)/20</t>
  </si>
  <si>
    <t>88,50</t>
  </si>
  <si>
    <t>275,0</t>
  </si>
  <si>
    <t>Сидорко Олег</t>
  </si>
  <si>
    <t>Открытая (03.09.1992)/26</t>
  </si>
  <si>
    <t>88,20</t>
  </si>
  <si>
    <t xml:space="preserve">BLR/Жлобин </t>
  </si>
  <si>
    <t>225,0</t>
  </si>
  <si>
    <t>257,5</t>
  </si>
  <si>
    <t>Лещинский Александр</t>
  </si>
  <si>
    <t>Открытая (17.09.1992)/26</t>
  </si>
  <si>
    <t>87,80</t>
  </si>
  <si>
    <t>222,5</t>
  </si>
  <si>
    <t xml:space="preserve">Хилимончик Р </t>
  </si>
  <si>
    <t>Назаренко Владимир</t>
  </si>
  <si>
    <t>Открытая (05.08.1983)/35</t>
  </si>
  <si>
    <t>89,00</t>
  </si>
  <si>
    <t xml:space="preserve">Коновалов В. </t>
  </si>
  <si>
    <t>Жданко Михаил</t>
  </si>
  <si>
    <t>Открытая (03.05.1980)/38</t>
  </si>
  <si>
    <t>88,60</t>
  </si>
  <si>
    <t>ВЕСОВАЯ КАТЕГОРИЯ   100</t>
  </si>
  <si>
    <t>Улащик Андрей</t>
  </si>
  <si>
    <t>Открытая (20.07.1983)/35</t>
  </si>
  <si>
    <t>97,50</t>
  </si>
  <si>
    <t>310,0</t>
  </si>
  <si>
    <t>207,0</t>
  </si>
  <si>
    <t>350,0</t>
  </si>
  <si>
    <t>360,0</t>
  </si>
  <si>
    <t>Буян Александр</t>
  </si>
  <si>
    <t>Открытая (02.03.1990)/28</t>
  </si>
  <si>
    <t>94,40</t>
  </si>
  <si>
    <t xml:space="preserve">BLR/Любань </t>
  </si>
  <si>
    <t>270,0</t>
  </si>
  <si>
    <t>290,0</t>
  </si>
  <si>
    <t>201,0</t>
  </si>
  <si>
    <t>206,0</t>
  </si>
  <si>
    <t>320,0</t>
  </si>
  <si>
    <t xml:space="preserve">Морозов Н </t>
  </si>
  <si>
    <t>Тякотев Артур</t>
  </si>
  <si>
    <t>Открытая (27.03.1994)/24</t>
  </si>
  <si>
    <t>277,5</t>
  </si>
  <si>
    <t>Якубовский Александр</t>
  </si>
  <si>
    <t>Открытая (01.10.1983)/35</t>
  </si>
  <si>
    <t>99,00</t>
  </si>
  <si>
    <t>255,0</t>
  </si>
  <si>
    <t>262,5</t>
  </si>
  <si>
    <t>Попов Николай</t>
  </si>
  <si>
    <t>Открытая (06.08.1986)/32</t>
  </si>
  <si>
    <t>91,10</t>
  </si>
  <si>
    <t xml:space="preserve">Поримон В </t>
  </si>
  <si>
    <t>Трубин Леонид</t>
  </si>
  <si>
    <t>Открытая (19.01.1988)/30</t>
  </si>
  <si>
    <t>97,70</t>
  </si>
  <si>
    <t>II</t>
  </si>
  <si>
    <t>Фомин Сергей</t>
  </si>
  <si>
    <t>Открытая (28.12.1981)/36</t>
  </si>
  <si>
    <t>94,90</t>
  </si>
  <si>
    <t>90,0</t>
  </si>
  <si>
    <t xml:space="preserve">Соболевский Е </t>
  </si>
  <si>
    <t>Орловский Евгений</t>
  </si>
  <si>
    <t>Открытая (21.03.1992)/26</t>
  </si>
  <si>
    <t>99,60</t>
  </si>
  <si>
    <t xml:space="preserve">BLR/Лида </t>
  </si>
  <si>
    <t>157,5</t>
  </si>
  <si>
    <t>ВЕСОВАЯ КАТЕГОРИЯ   110</t>
  </si>
  <si>
    <t>Кодис Александр</t>
  </si>
  <si>
    <t>Открытая (16.08.1988)/30</t>
  </si>
  <si>
    <t>106,80</t>
  </si>
  <si>
    <t>312,5</t>
  </si>
  <si>
    <t>366,0</t>
  </si>
  <si>
    <t>370,0</t>
  </si>
  <si>
    <t>375,0</t>
  </si>
  <si>
    <t>Шумай Антон</t>
  </si>
  <si>
    <t>Открытая (30.04.1991)/27</t>
  </si>
  <si>
    <t>108,20</t>
  </si>
  <si>
    <t>292,5</t>
  </si>
  <si>
    <t xml:space="preserve">Иванец </t>
  </si>
  <si>
    <t>Трошкин Георгий</t>
  </si>
  <si>
    <t>Открытая (14.10.1988)/30</t>
  </si>
  <si>
    <t>106,20</t>
  </si>
  <si>
    <t xml:space="preserve">BLR/Пинск </t>
  </si>
  <si>
    <t>Гоян Владимир</t>
  </si>
  <si>
    <t>Открытая (04.05.1986)/32</t>
  </si>
  <si>
    <t>103,30</t>
  </si>
  <si>
    <t xml:space="preserve">Занкевич </t>
  </si>
  <si>
    <t>Мартин Янек</t>
  </si>
  <si>
    <t>Открытая (14.04.1986)/32</t>
  </si>
  <si>
    <t>106,30</t>
  </si>
  <si>
    <t xml:space="preserve">RUS/Звенигород </t>
  </si>
  <si>
    <t xml:space="preserve">Радаев </t>
  </si>
  <si>
    <t>Лапцевич Дмитрий</t>
  </si>
  <si>
    <t>Открытая (05.06.1987)/31</t>
  </si>
  <si>
    <t>103,20</t>
  </si>
  <si>
    <t xml:space="preserve">Тюрин </t>
  </si>
  <si>
    <t>7</t>
  </si>
  <si>
    <t>Омелянчук Александр</t>
  </si>
  <si>
    <t>Открытая (24.03.1992)/26</t>
  </si>
  <si>
    <t>108,50</t>
  </si>
  <si>
    <t xml:space="preserve">BLR/Малорита </t>
  </si>
  <si>
    <t>8</t>
  </si>
  <si>
    <t>Марчик Владислав</t>
  </si>
  <si>
    <t>Открытая (07.10.1992)/26</t>
  </si>
  <si>
    <t>105,00</t>
  </si>
  <si>
    <t xml:space="preserve">Бохан </t>
  </si>
  <si>
    <t>Селезнев Артем</t>
  </si>
  <si>
    <t>Открытая (19.08.1991)/27</t>
  </si>
  <si>
    <t>108,40</t>
  </si>
  <si>
    <t xml:space="preserve">Бурмейстер А </t>
  </si>
  <si>
    <t>Якимов Олег</t>
  </si>
  <si>
    <t>Открытая (28.11.1990)/28</t>
  </si>
  <si>
    <t>108,80</t>
  </si>
  <si>
    <t xml:space="preserve">Игнатович </t>
  </si>
  <si>
    <t>Винокуров Дмитрий</t>
  </si>
  <si>
    <t>Открытая (27.04.1989)/29</t>
  </si>
  <si>
    <t>112,40</t>
  </si>
  <si>
    <t>340,0</t>
  </si>
  <si>
    <t>330,0</t>
  </si>
  <si>
    <t xml:space="preserve">Дорохов </t>
  </si>
  <si>
    <t>Тарасов Сергей</t>
  </si>
  <si>
    <t>Открытая (24.06.1994)/24</t>
  </si>
  <si>
    <t>116,90</t>
  </si>
  <si>
    <t>315,0</t>
  </si>
  <si>
    <t>331,0</t>
  </si>
  <si>
    <t>341,0</t>
  </si>
  <si>
    <t>Лившиц Олег</t>
  </si>
  <si>
    <t>Открытая (03.10.1973)/45</t>
  </si>
  <si>
    <t>134,70</t>
  </si>
  <si>
    <t xml:space="preserve">RUS/Монино </t>
  </si>
  <si>
    <t>345,0</t>
  </si>
  <si>
    <t>Кравчук Руслан</t>
  </si>
  <si>
    <t>Открытая (28.05.1972)/46</t>
  </si>
  <si>
    <t>121,10</t>
  </si>
  <si>
    <t xml:space="preserve">Трошкин Г.В. </t>
  </si>
  <si>
    <t>ВЕТЕРАНЫ М-1</t>
  </si>
  <si>
    <t>Барашков Александр</t>
  </si>
  <si>
    <t>Мастера 40-49 (24.07.1977)/41</t>
  </si>
  <si>
    <t>108,90</t>
  </si>
  <si>
    <t xml:space="preserve">BLR/Витебск </t>
  </si>
  <si>
    <t>ВЕТЕРАНЫ М-3</t>
  </si>
  <si>
    <t>Френклах Валерий</t>
  </si>
  <si>
    <t>Мастера 70-79 (17.02.1943)/75</t>
  </si>
  <si>
    <t>69,40</t>
  </si>
  <si>
    <t xml:space="preserve">ISR/Иерусалим </t>
  </si>
  <si>
    <t>50,0</t>
  </si>
  <si>
    <t>Архипов Владимир</t>
  </si>
  <si>
    <t>Мастера 70-79 (26.09.1942)/76</t>
  </si>
  <si>
    <t>103,70</t>
  </si>
  <si>
    <t>65,0</t>
  </si>
  <si>
    <t>70,0</t>
  </si>
  <si>
    <t>3-ий Кубок WRPF Belarus
WRPF любители Силовое двоеборье без экипировки
Минск/Минская область 1 - 2 декабря 2018 года</t>
  </si>
  <si>
    <t>Собственный
вес</t>
  </si>
  <si>
    <t>Норматив</t>
  </si>
  <si>
    <t>Романенко Александра</t>
  </si>
  <si>
    <t>Юниорки (13.12.1997)/20</t>
  </si>
  <si>
    <t>51,20</t>
  </si>
  <si>
    <t xml:space="preserve">Мерляк </t>
  </si>
  <si>
    <t>ЖЕНЩИНЫ ВСЕ ВЕСОВЫЕ КАТЕГОРИИ</t>
  </si>
  <si>
    <t>Николаева Виктория</t>
  </si>
  <si>
    <t>Открытая (01.09.1980)/38</t>
  </si>
  <si>
    <t>72,30</t>
  </si>
  <si>
    <t xml:space="preserve">BLR/Могилёв </t>
  </si>
  <si>
    <t xml:space="preserve">Кононов </t>
  </si>
  <si>
    <t>Резникова Анастасия</t>
  </si>
  <si>
    <t>Открытая (16.10.1985)/33</t>
  </si>
  <si>
    <t>48,00</t>
  </si>
  <si>
    <t>Лялякичева Татьяна</t>
  </si>
  <si>
    <t>Открытая (21.03.1978)/40</t>
  </si>
  <si>
    <t>65,10</t>
  </si>
  <si>
    <t xml:space="preserve">RUS/Серпухов </t>
  </si>
  <si>
    <t>85,0</t>
  </si>
  <si>
    <t>93,0</t>
  </si>
  <si>
    <t>Лившиц О</t>
  </si>
  <si>
    <t>Борейша Анастасия</t>
  </si>
  <si>
    <t>58,10</t>
  </si>
  <si>
    <t>40,0</t>
  </si>
  <si>
    <t xml:space="preserve">Кольцов </t>
  </si>
  <si>
    <t>Поночовная Елена</t>
  </si>
  <si>
    <t>Открытая (08.10.1986)/32</t>
  </si>
  <si>
    <t>57,50</t>
  </si>
  <si>
    <t xml:space="preserve">Комаров </t>
  </si>
  <si>
    <t>Ландышко Юлия</t>
  </si>
  <si>
    <t>Открытая (12.10.1991)/27</t>
  </si>
  <si>
    <t>59,00</t>
  </si>
  <si>
    <t xml:space="preserve">Хомич К. </t>
  </si>
  <si>
    <t>Богданович Тамара</t>
  </si>
  <si>
    <t>Открытая (24.03.1972)/46</t>
  </si>
  <si>
    <t>54,90</t>
  </si>
  <si>
    <t>30,0</t>
  </si>
  <si>
    <t>ЮНОШИ ВСЕ ВЕСОВЫЕ КАТЕГОРИИ</t>
  </si>
  <si>
    <t>Кравцевич Александр</t>
  </si>
  <si>
    <t>Юноши 17-19 (07.03.1999)/19</t>
  </si>
  <si>
    <t>98,20</t>
  </si>
  <si>
    <t>325,0</t>
  </si>
  <si>
    <t>335,0</t>
  </si>
  <si>
    <t xml:space="preserve">Кодис А </t>
  </si>
  <si>
    <t>Самусенко Илья</t>
  </si>
  <si>
    <t>Юноши 14-16 (16.06.2002)/16</t>
  </si>
  <si>
    <t>73,60</t>
  </si>
  <si>
    <t>Ковальков Никита</t>
  </si>
  <si>
    <t>Юноши 17-19 (07.10.2001)/17</t>
  </si>
  <si>
    <t>80,10</t>
  </si>
  <si>
    <t>ЮНИОРЫ ВСЕ ВЕСОВЫЕ КАТЕГОРИИ</t>
  </si>
  <si>
    <t>ВЕСОВАЯ КАТЕГОРИЯ   82.5</t>
  </si>
  <si>
    <t>Гейдаров Артём</t>
  </si>
  <si>
    <t>Юниоры (16.05.1996)/22</t>
  </si>
  <si>
    <t>82,60</t>
  </si>
  <si>
    <t xml:space="preserve">BLR/Полоцк </t>
  </si>
  <si>
    <t xml:space="preserve">Яневич Д </t>
  </si>
  <si>
    <t>Щербаков Алексей</t>
  </si>
  <si>
    <t>Юниоры (22.07.1996)/22</t>
  </si>
  <si>
    <t>107,40</t>
  </si>
  <si>
    <t>Любимов Юрий</t>
  </si>
  <si>
    <t>Открытая (08.10.1988)/30</t>
  </si>
  <si>
    <t>177,5</t>
  </si>
  <si>
    <t xml:space="preserve">Винокуров </t>
  </si>
  <si>
    <t>Хилимончик Руслан</t>
  </si>
  <si>
    <t>Открытая (11.09.1976)/42</t>
  </si>
  <si>
    <t>74,80</t>
  </si>
  <si>
    <t>Чепок Павел</t>
  </si>
  <si>
    <t>Открытая (19.03.1993)/25</t>
  </si>
  <si>
    <t>73,70</t>
  </si>
  <si>
    <t xml:space="preserve">BLR/Молодечно </t>
  </si>
  <si>
    <t>197,5</t>
  </si>
  <si>
    <t>Полукошко Дмитрий</t>
  </si>
  <si>
    <t>202,5</t>
  </si>
  <si>
    <t xml:space="preserve">Мазаник, Скробатов </t>
  </si>
  <si>
    <t>Яскевич Антон</t>
  </si>
  <si>
    <t>Открытая (24.04.1992)/26</t>
  </si>
  <si>
    <t>81,10</t>
  </si>
  <si>
    <t>Бровко Михаил</t>
  </si>
  <si>
    <t>Открытая (15.10.1985)/33</t>
  </si>
  <si>
    <t>89,60</t>
  </si>
  <si>
    <t xml:space="preserve">BLR/Сморгонь </t>
  </si>
  <si>
    <t>322,5</t>
  </si>
  <si>
    <t>327,5</t>
  </si>
  <si>
    <t xml:space="preserve">Крассовский </t>
  </si>
  <si>
    <t>Седляр Константин</t>
  </si>
  <si>
    <t>Открытая (18.03.1993)/25</t>
  </si>
  <si>
    <t>117,5</t>
  </si>
  <si>
    <t>212,5</t>
  </si>
  <si>
    <t>Тарасов Александр</t>
  </si>
  <si>
    <t>Открытая (26.04.1993)/25</t>
  </si>
  <si>
    <t>88,90</t>
  </si>
  <si>
    <t>Бритч Дмитрий</t>
  </si>
  <si>
    <t>Открытая (13.11.1985)/33</t>
  </si>
  <si>
    <t>90,00</t>
  </si>
  <si>
    <t>0</t>
  </si>
  <si>
    <t>Ляшков Александр</t>
  </si>
  <si>
    <t>Открытая (20.09.1993)/25</t>
  </si>
  <si>
    <t>97,40</t>
  </si>
  <si>
    <t>Открытая (1992)/26</t>
  </si>
  <si>
    <t>66,60</t>
  </si>
  <si>
    <t>157,2</t>
  </si>
  <si>
    <t>270</t>
  </si>
  <si>
    <t>425</t>
  </si>
  <si>
    <t>Козлов Александр</t>
  </si>
  <si>
    <t>Открытая (02.02.1994)/24</t>
  </si>
  <si>
    <t xml:space="preserve">BLR/Брест </t>
  </si>
  <si>
    <t>Кондратенко Вячеслав</t>
  </si>
  <si>
    <t>Открытая (10.08.1990)/28</t>
  </si>
  <si>
    <t>98,90</t>
  </si>
  <si>
    <t>ВЕСОВАЯ КАТЕГОРИЯ СВЫШЕ 110</t>
  </si>
  <si>
    <t xml:space="preserve">МАСТЕРА М-1 ВСЕ ВЕСОВЫЕ КАТЕГОРИИ </t>
  </si>
  <si>
    <t>Мастера 40-49 (28.05.1972)/46</t>
  </si>
  <si>
    <t>Мастера 40-49 (11.09.1976)/42</t>
  </si>
  <si>
    <t xml:space="preserve">МАСТЕРА М-2 ВСЕ ВЕСОВЫЕ КАТЕГОРИИ </t>
  </si>
  <si>
    <t>Нестерович Василий</t>
  </si>
  <si>
    <t>Мастера 50-59 (11.02.1966)/52</t>
  </si>
  <si>
    <t>80,00</t>
  </si>
  <si>
    <t>217,5</t>
  </si>
  <si>
    <t xml:space="preserve">Шелухин </t>
  </si>
  <si>
    <t>Мацур Виктор</t>
  </si>
  <si>
    <t>Мастера 50-59 (03.06.1965)/53</t>
  </si>
  <si>
    <t>106,60</t>
  </si>
  <si>
    <t xml:space="preserve">RUS/Воронеж </t>
  </si>
  <si>
    <t xml:space="preserve">МАСТЕРА М-3 ВСЕ ВЕСОВЫЕ КАТЕГОРИИ </t>
  </si>
  <si>
    <t>Полетаев Сергей</t>
  </si>
  <si>
    <t>Мастера 60-69 (01.12.1951)/67</t>
  </si>
  <si>
    <t>88,10</t>
  </si>
  <si>
    <t>102,5</t>
  </si>
  <si>
    <t>3-ий Кубок WRPF Belarus
WRPF любители Жим лежа без экипировки
Минск/Минская область 1 - 2 декабря 2018 года</t>
  </si>
  <si>
    <t>Результат</t>
  </si>
  <si>
    <t>ДЕВУШКИ</t>
  </si>
  <si>
    <t>Михайлова Анастасия</t>
  </si>
  <si>
    <t>Девушки 14-16 (01.05.2002)/16</t>
  </si>
  <si>
    <t>43,40</t>
  </si>
  <si>
    <t>Жук Виолетта</t>
  </si>
  <si>
    <t>Юниорки (21.09.1996)/22</t>
  </si>
  <si>
    <t>47,20</t>
  </si>
  <si>
    <t xml:space="preserve">RUS/Брянск </t>
  </si>
  <si>
    <t>67,5</t>
  </si>
  <si>
    <t>72,5</t>
  </si>
  <si>
    <t xml:space="preserve">Кунц Д </t>
  </si>
  <si>
    <t>Разницына Екатерина</t>
  </si>
  <si>
    <t>Юниорки (01.02.1997)/21</t>
  </si>
  <si>
    <t>54,50</t>
  </si>
  <si>
    <t xml:space="preserve">RUS/Киров </t>
  </si>
  <si>
    <t>52,5</t>
  </si>
  <si>
    <t>Арсений Анастасия</t>
  </si>
  <si>
    <t>Юниорки (17.01.1997)/21</t>
  </si>
  <si>
    <t>58,90</t>
  </si>
  <si>
    <t xml:space="preserve">Дроздов М </t>
  </si>
  <si>
    <t>Рыбак Людмила</t>
  </si>
  <si>
    <t>Открытая (16.03.1977)/41</t>
  </si>
  <si>
    <t>51,60</t>
  </si>
  <si>
    <t>Бельская Мария</t>
  </si>
  <si>
    <t>Открытая (29.08.1982)/36</t>
  </si>
  <si>
    <t>47,40</t>
  </si>
  <si>
    <t>Титовец Анастасия</t>
  </si>
  <si>
    <t>Открытая (22.01.1994)/24</t>
  </si>
  <si>
    <t>41,40</t>
  </si>
  <si>
    <t xml:space="preserve">Бояров </t>
  </si>
  <si>
    <t>Дубовская Виктория</t>
  </si>
  <si>
    <t>Открытая (23.02.1990)/28</t>
  </si>
  <si>
    <t>48,80</t>
  </si>
  <si>
    <t xml:space="preserve">Архипов В </t>
  </si>
  <si>
    <t>Cазонова Алина</t>
  </si>
  <si>
    <t>Открытая (15.09.1993)/25</t>
  </si>
  <si>
    <t>59,40</t>
  </si>
  <si>
    <t>Куприянова Ольга</t>
  </si>
  <si>
    <t>Открытая (24.12.1986)/31</t>
  </si>
  <si>
    <t>56,00</t>
  </si>
  <si>
    <t>62,5</t>
  </si>
  <si>
    <t xml:space="preserve">Алексеев </t>
  </si>
  <si>
    <t>Орлова Ирина</t>
  </si>
  <si>
    <t>Открытая (30.07.1974)/44</t>
  </si>
  <si>
    <t>53,60</t>
  </si>
  <si>
    <t>Петровец Сергей</t>
  </si>
  <si>
    <t>Юноши 17-19 (29.08.2000)/18</t>
  </si>
  <si>
    <t>Барышев Александр</t>
  </si>
  <si>
    <t>Юноши 17-19 (25.06.2001)/17</t>
  </si>
  <si>
    <t>65,80</t>
  </si>
  <si>
    <t xml:space="preserve">BLR/Климовичи </t>
  </si>
  <si>
    <t xml:space="preserve">Растовский </t>
  </si>
  <si>
    <t>Стародуб Дмитрий</t>
  </si>
  <si>
    <t>Юноши 14-16 (26.06.2002)/16</t>
  </si>
  <si>
    <t>82,20</t>
  </si>
  <si>
    <t>Климко Кирилл</t>
  </si>
  <si>
    <t>Юноши 17-19 (13.03.2001)/17</t>
  </si>
  <si>
    <t>77,40</t>
  </si>
  <si>
    <t>Холопук Илья</t>
  </si>
  <si>
    <t>Юноши 17-19 (27.04.2000)/18</t>
  </si>
  <si>
    <t>76,80</t>
  </si>
  <si>
    <t>Петросян Глеб</t>
  </si>
  <si>
    <t>Юноши 17-19 (23.08.2001)/17</t>
  </si>
  <si>
    <t>79,90</t>
  </si>
  <si>
    <t xml:space="preserve">Миронович </t>
  </si>
  <si>
    <t>Федосеев Владислав</t>
  </si>
  <si>
    <t>Юноши 14-16 (22.04.2002)/16</t>
  </si>
  <si>
    <t>59,60</t>
  </si>
  <si>
    <t>97,5</t>
  </si>
  <si>
    <t>Дударенко Владислав</t>
  </si>
  <si>
    <t>Юноши 17-19 (08.06.1999)/19</t>
  </si>
  <si>
    <t>Марушко Сергей</t>
  </si>
  <si>
    <t>Юноши 17-19 (05.08.1999)/19</t>
  </si>
  <si>
    <t>89,70</t>
  </si>
  <si>
    <t>Бауэр Владислав</t>
  </si>
  <si>
    <t>Юноши 14-16 (08.10.2002)/16</t>
  </si>
  <si>
    <t xml:space="preserve">Бауэр </t>
  </si>
  <si>
    <t>Галамба Дмитрий</t>
  </si>
  <si>
    <t>Юниоры (28.07.1998)/20</t>
  </si>
  <si>
    <t>Янович Евгений</t>
  </si>
  <si>
    <t>Юниоры (01.11.1996)/22</t>
  </si>
  <si>
    <t xml:space="preserve">Крейнис </t>
  </si>
  <si>
    <t>Далидович Илья</t>
  </si>
  <si>
    <t>Юниоры (05.01.1995)/23</t>
  </si>
  <si>
    <t>Шашков Степан</t>
  </si>
  <si>
    <t>Юниоры (15.01.1997)/21</t>
  </si>
  <si>
    <t>72,90</t>
  </si>
  <si>
    <t xml:space="preserve">BLR/Мозырь </t>
  </si>
  <si>
    <t>Шагулин Виктор</t>
  </si>
  <si>
    <t>Юниоры (13.01.1998)/20</t>
  </si>
  <si>
    <t>81,90</t>
  </si>
  <si>
    <t>Дроздов Максим</t>
  </si>
  <si>
    <t>Юниоры (10.03.1995)/23</t>
  </si>
  <si>
    <t>84,60</t>
  </si>
  <si>
    <t>182,5</t>
  </si>
  <si>
    <t>Семенюк Алесандр</t>
  </si>
  <si>
    <t>Юниоры (16.05.1995)/23</t>
  </si>
  <si>
    <t>87,60</t>
  </si>
  <si>
    <t>187,5</t>
  </si>
  <si>
    <t>Болотников Глеб</t>
  </si>
  <si>
    <t>Юниоры (25.02.1998)/20</t>
  </si>
  <si>
    <t xml:space="preserve">BLR/Горки </t>
  </si>
  <si>
    <t>Сорока Павел</t>
  </si>
  <si>
    <t>Юниоры (15.12.1994)/23</t>
  </si>
  <si>
    <t>89,10</t>
  </si>
  <si>
    <t xml:space="preserve">Демко </t>
  </si>
  <si>
    <t>Мельников Максим</t>
  </si>
  <si>
    <t>Юниоры (16.06.1995)/23</t>
  </si>
  <si>
    <t>Черняк Сергей</t>
  </si>
  <si>
    <t>Юниоры (12.04.1997)/21</t>
  </si>
  <si>
    <t>126,80</t>
  </si>
  <si>
    <t>155</t>
  </si>
  <si>
    <t>160</t>
  </si>
  <si>
    <t>165</t>
  </si>
  <si>
    <t xml:space="preserve">Макей </t>
  </si>
  <si>
    <t>Гунич Максим</t>
  </si>
  <si>
    <t>Юниоры (25.08.1997)/21</t>
  </si>
  <si>
    <t>90,50</t>
  </si>
  <si>
    <t>ВЕСОВАЯ КАТЕГОРИЯ   75</t>
  </si>
  <si>
    <t>Коташевич Дмитрий</t>
  </si>
  <si>
    <t>Открытая (28.07.1988)/30</t>
  </si>
  <si>
    <t>74,10</t>
  </si>
  <si>
    <t xml:space="preserve">BLR/Береза </t>
  </si>
  <si>
    <t>Курига Андрей</t>
  </si>
  <si>
    <t>Открытая (15.05.1989)/29</t>
  </si>
  <si>
    <t xml:space="preserve">BLR/Жабинка </t>
  </si>
  <si>
    <t>Крупица Игорь</t>
  </si>
  <si>
    <t>Открытая (03.06.1968)/50</t>
  </si>
  <si>
    <t>74,00</t>
  </si>
  <si>
    <t xml:space="preserve">Крупица С </t>
  </si>
  <si>
    <t>Козлов Юрий</t>
  </si>
  <si>
    <t>Открытая (01.05.1993)/25</t>
  </si>
  <si>
    <t>74,30</t>
  </si>
  <si>
    <t>Кирдун Григорий</t>
  </si>
  <si>
    <t>Открытая (16.10.1980)/38</t>
  </si>
  <si>
    <t>Тинаев Дмитрий</t>
  </si>
  <si>
    <t>Открытая (12.11.1990)/28</t>
  </si>
  <si>
    <t xml:space="preserve">Бровко М </t>
  </si>
  <si>
    <t>Жабриков Александр</t>
  </si>
  <si>
    <t>Открытая (22.04.1994)/24</t>
  </si>
  <si>
    <t>Липницкий Артем</t>
  </si>
  <si>
    <t>Открытая (15.12.1988)/29</t>
  </si>
  <si>
    <t>73,00</t>
  </si>
  <si>
    <t>9</t>
  </si>
  <si>
    <t>10</t>
  </si>
  <si>
    <t>Процевич Артём</t>
  </si>
  <si>
    <t>Открытая (18.08.1988)/30</t>
  </si>
  <si>
    <t>11</t>
  </si>
  <si>
    <t>Пивоварчик Иван</t>
  </si>
  <si>
    <t>Открытая (28.02.1986)/32</t>
  </si>
  <si>
    <t>71,70</t>
  </si>
  <si>
    <t>12</t>
  </si>
  <si>
    <t>Симончук Илья</t>
  </si>
  <si>
    <t>Открытая (31.10.1998)/20</t>
  </si>
  <si>
    <t>72,20</t>
  </si>
  <si>
    <t>13</t>
  </si>
  <si>
    <t>Ежов Кирилл</t>
  </si>
  <si>
    <t>Открытая (01.01.1982)/36</t>
  </si>
  <si>
    <t>72,50</t>
  </si>
  <si>
    <t>14</t>
  </si>
  <si>
    <t>Вергейчик Алексей</t>
  </si>
  <si>
    <t>Открытая (30.03.1993)/25</t>
  </si>
  <si>
    <t>Волошенко Александр</t>
  </si>
  <si>
    <t>Открытая (19.09.1992)/26</t>
  </si>
  <si>
    <t>73,30</t>
  </si>
  <si>
    <t>Козлов Сергей</t>
  </si>
  <si>
    <t>Открытая (06.09.1978)/40</t>
  </si>
  <si>
    <t xml:space="preserve">BLR/Борисов </t>
  </si>
  <si>
    <t xml:space="preserve">Спасокукоцкий Ю.А. </t>
  </si>
  <si>
    <t>Кунц Дмитрий</t>
  </si>
  <si>
    <t>Открытая (11.03.1994)/24</t>
  </si>
  <si>
    <t xml:space="preserve">BLR/Дрогичин </t>
  </si>
  <si>
    <t>Чуров Артём</t>
  </si>
  <si>
    <t>Открытая (08.06.1990)/28</t>
  </si>
  <si>
    <t>82,00</t>
  </si>
  <si>
    <t>Лагода Владимир</t>
  </si>
  <si>
    <t>Открытая (04.12.1968)/49</t>
  </si>
  <si>
    <t xml:space="preserve">UKR/Киев </t>
  </si>
  <si>
    <t>Чкалов Игорь</t>
  </si>
  <si>
    <t>Открытая (08.09.1992)/26</t>
  </si>
  <si>
    <t>80,80</t>
  </si>
  <si>
    <t xml:space="preserve">Блинёр </t>
  </si>
  <si>
    <t>Ивашевский Александр</t>
  </si>
  <si>
    <t>Открытая (06.12.1985)/32</t>
  </si>
  <si>
    <t>82,50</t>
  </si>
  <si>
    <t xml:space="preserve">Орехов </t>
  </si>
  <si>
    <t>Ивашнёв Антон</t>
  </si>
  <si>
    <t>Открытая (31.10.1986)/32</t>
  </si>
  <si>
    <t>79,00</t>
  </si>
  <si>
    <t xml:space="preserve">BLR/Бешенковичи </t>
  </si>
  <si>
    <t>Яневич Дмитрий</t>
  </si>
  <si>
    <t>Открытая (20.03.1974)/44</t>
  </si>
  <si>
    <t>Подшивалов Филипп</t>
  </si>
  <si>
    <t>Открытая (30.10.1985)/33</t>
  </si>
  <si>
    <t xml:space="preserve">Шашков </t>
  </si>
  <si>
    <t>Скробатов Илья</t>
  </si>
  <si>
    <t>Открытая (24.12.1983)/34</t>
  </si>
  <si>
    <t>Пашковский Александр</t>
  </si>
  <si>
    <t>Открытая (25.12.1982)/35</t>
  </si>
  <si>
    <t>89,80</t>
  </si>
  <si>
    <t xml:space="preserve">Бардиян </t>
  </si>
  <si>
    <t>Руцкий Ян</t>
  </si>
  <si>
    <t>Открытая (26.09.1992)/26</t>
  </si>
  <si>
    <t>87,50</t>
  </si>
  <si>
    <t xml:space="preserve">BLR/Слоним </t>
  </si>
  <si>
    <t>Абакумов Дмитрий</t>
  </si>
  <si>
    <t>Открытая (01.11.1985)/33</t>
  </si>
  <si>
    <t>88,80</t>
  </si>
  <si>
    <t>Терещенко Николай</t>
  </si>
  <si>
    <t>Открытая (22.07.1994)/24</t>
  </si>
  <si>
    <t>Жилинский Евгений</t>
  </si>
  <si>
    <t>Открытая (18.12.1992)/25</t>
  </si>
  <si>
    <t>84,90</t>
  </si>
  <si>
    <t>162,5</t>
  </si>
  <si>
    <t xml:space="preserve">Бубен </t>
  </si>
  <si>
    <t>Жаров Андрей</t>
  </si>
  <si>
    <t>Открытая (09.08.1987)/31</t>
  </si>
  <si>
    <t>Куприянов Кирилл</t>
  </si>
  <si>
    <t>Открытая (28.07.1985)/33</t>
  </si>
  <si>
    <t>88,00</t>
  </si>
  <si>
    <t>Бурштын Алексей</t>
  </si>
  <si>
    <t>Воробейчиков Фёдор</t>
  </si>
  <si>
    <t>Открытая (26.08.1991)/27</t>
  </si>
  <si>
    <t>Нагелло Максим</t>
  </si>
  <si>
    <t>Открытая (12.07.1986)/32</t>
  </si>
  <si>
    <t>98,30</t>
  </si>
  <si>
    <t>Тукин Никита</t>
  </si>
  <si>
    <t>Открытая (05.06.1994)/24</t>
  </si>
  <si>
    <t>98,40</t>
  </si>
  <si>
    <t>Косых Алексей</t>
  </si>
  <si>
    <t>Открытая (25.01.1987)/31</t>
  </si>
  <si>
    <t>92,50</t>
  </si>
  <si>
    <t>Кривошлыков Захар</t>
  </si>
  <si>
    <t>Открытая (13.05.1989)/29</t>
  </si>
  <si>
    <t>96,50</t>
  </si>
  <si>
    <t>Михальченко Павел</t>
  </si>
  <si>
    <t>Открытая (14.10.1990)/28</t>
  </si>
  <si>
    <t>97,90</t>
  </si>
  <si>
    <t>Пищалов Дмитрий</t>
  </si>
  <si>
    <t>98,80</t>
  </si>
  <si>
    <t>Римша Юрий</t>
  </si>
  <si>
    <t>Открытая (09.07.1983)/35</t>
  </si>
  <si>
    <t>96,10</t>
  </si>
  <si>
    <t>Домасевич Николай</t>
  </si>
  <si>
    <t>Открытая (06.07.1991)/27</t>
  </si>
  <si>
    <t>95,40</t>
  </si>
  <si>
    <t xml:space="preserve">Тимошенко </t>
  </si>
  <si>
    <t>Сидорович Дмитрий</t>
  </si>
  <si>
    <t>Открытая (12.01.1984)/34</t>
  </si>
  <si>
    <t>Пилиного Вячеслав</t>
  </si>
  <si>
    <t>Открытая (04.11.1992)/26</t>
  </si>
  <si>
    <t>Михнюк Артём</t>
  </si>
  <si>
    <t>Открытая (27.10.1993)/25</t>
  </si>
  <si>
    <t>Романовский Василий</t>
  </si>
  <si>
    <t>Открытая (13.05.1984)/34</t>
  </si>
  <si>
    <t>103,50</t>
  </si>
  <si>
    <t>Кривко Алексей</t>
  </si>
  <si>
    <t>Открытая (02.01.1978)/40</t>
  </si>
  <si>
    <t>105,40</t>
  </si>
  <si>
    <t xml:space="preserve">BLR/Шумлино </t>
  </si>
  <si>
    <t xml:space="preserve">Абраменко </t>
  </si>
  <si>
    <t>Федоринчик Дмитрий</t>
  </si>
  <si>
    <t>Открытая (08.07.1988)/30</t>
  </si>
  <si>
    <t>108,60</t>
  </si>
  <si>
    <t>Кишко Олег</t>
  </si>
  <si>
    <t>Открытая (29.12.1990)/27</t>
  </si>
  <si>
    <t>104,40</t>
  </si>
  <si>
    <t>ВЕСОВАЯ КАТЕГОРИЯ   125</t>
  </si>
  <si>
    <t>Ребко Анатолий</t>
  </si>
  <si>
    <t>Открытая (04.02.1975)/43</t>
  </si>
  <si>
    <t>138,10</t>
  </si>
  <si>
    <t>Орехов Сергей</t>
  </si>
  <si>
    <t>Открытая (07.05.1984)/34</t>
  </si>
  <si>
    <t>110,70</t>
  </si>
  <si>
    <t>Кулак Николай</t>
  </si>
  <si>
    <t>Открытая (13.12.1988)/29</t>
  </si>
  <si>
    <t>117,70</t>
  </si>
  <si>
    <t>Мастера 40-49 (20.03.1974)/44</t>
  </si>
  <si>
    <t>Константович Сергей</t>
  </si>
  <si>
    <t>Мастера 40-49 (07.10.1978)/40</t>
  </si>
  <si>
    <t>89,90</t>
  </si>
  <si>
    <t xml:space="preserve">BLR/Островец </t>
  </si>
  <si>
    <t>Кочухов Дмитрий</t>
  </si>
  <si>
    <t>Мастера 40-49 (06.08.1971)/47</t>
  </si>
  <si>
    <t>Мастера 40-49 (04.12.1968)/49</t>
  </si>
  <si>
    <t>Яновский Алексей</t>
  </si>
  <si>
    <t>Мастера 40-49 (15.02.1977)/41</t>
  </si>
  <si>
    <t>76,40</t>
  </si>
  <si>
    <t>Федосеев Руслан</t>
  </si>
  <si>
    <t>Мастера 40-49 (22.06.1976)/42</t>
  </si>
  <si>
    <t xml:space="preserve">Варава, Дроздов </t>
  </si>
  <si>
    <t>Мастера 40-49 (02.01.1978)/40</t>
  </si>
  <si>
    <t>Мастера 40-49 (04.02.1975)/43</t>
  </si>
  <si>
    <t>Бауэр Николай</t>
  </si>
  <si>
    <t>Мастера 40-49 (17.04.1978)/40</t>
  </si>
  <si>
    <t>115,90</t>
  </si>
  <si>
    <t>Горбачевский Виктор</t>
  </si>
  <si>
    <t>Мастера 40-49 (28.04.1961)/57</t>
  </si>
  <si>
    <t xml:space="preserve">Мусатова </t>
  </si>
  <si>
    <t>Мостовников Сергей</t>
  </si>
  <si>
    <t>Мастера 40-49 (08.08.1976)/42</t>
  </si>
  <si>
    <t xml:space="preserve">BLR/Лепель </t>
  </si>
  <si>
    <t xml:space="preserve">Ермолович </t>
  </si>
  <si>
    <t>ВЕТЕРАНЫ М-2</t>
  </si>
  <si>
    <t>Мастера 50-59 (03.06.1968)/50</t>
  </si>
  <si>
    <t>Ольшевский Александр</t>
  </si>
  <si>
    <t>Мастера 50-59 (02.08.1962)/56</t>
  </si>
  <si>
    <t xml:space="preserve">BRB/Жодино </t>
  </si>
  <si>
    <t xml:space="preserve">Радуховский А.Л. </t>
  </si>
  <si>
    <t>Крупин Александр</t>
  </si>
  <si>
    <t>Мастера 50-59 (16.03.1961)/57</t>
  </si>
  <si>
    <t>63,80</t>
  </si>
  <si>
    <t>Куриленко Владимир</t>
  </si>
  <si>
    <t>Мастера 50-59 (04.02.1964)/54</t>
  </si>
  <si>
    <t>107,10</t>
  </si>
  <si>
    <t>Харлап Сергей</t>
  </si>
  <si>
    <t>Мастера 50-59 (10.01.1968)/50</t>
  </si>
  <si>
    <t>107,50</t>
  </si>
  <si>
    <t xml:space="preserve">Скварчевский </t>
  </si>
  <si>
    <t>Ширкевич Сергей</t>
  </si>
  <si>
    <t>Мастера 60-69 (29.04.1952)/66</t>
  </si>
  <si>
    <t>92,00</t>
  </si>
  <si>
    <t xml:space="preserve">BLR/Орша </t>
  </si>
  <si>
    <t>151,0</t>
  </si>
  <si>
    <t>Иванченко Василий</t>
  </si>
  <si>
    <t>Мастера 60-69 (14.03.1957)/61</t>
  </si>
  <si>
    <t>91,70</t>
  </si>
  <si>
    <t>137,5</t>
  </si>
  <si>
    <t xml:space="preserve">Мурашко </t>
  </si>
  <si>
    <t>Букалов Георгий</t>
  </si>
  <si>
    <t>Мастера 60-69 (03.05.1953)/65</t>
  </si>
  <si>
    <t>72,80</t>
  </si>
  <si>
    <t xml:space="preserve">BLR/Новополоцк </t>
  </si>
  <si>
    <t>3-ий Кубок WRPF Belarus
WEPF Жим лежа в софт экипировке "Стандарт"
Минск/Минская область 1 - 2 декабря 2018 года</t>
  </si>
  <si>
    <t xml:space="preserve">ЖЕНЩИНЫ ВСЕ ВЕСОВЫЕ </t>
  </si>
  <si>
    <t>Соболевская Елена</t>
  </si>
  <si>
    <t>Открытая (27.02.1994)/24</t>
  </si>
  <si>
    <t>66,50</t>
  </si>
  <si>
    <t>Шашков Дмитрий</t>
  </si>
  <si>
    <t>Открытая (29.07.1982)/36</t>
  </si>
  <si>
    <t>93,30</t>
  </si>
  <si>
    <t xml:space="preserve">Асадчая И.С. </t>
  </si>
  <si>
    <t>Соловей Алексей</t>
  </si>
  <si>
    <t>Мудрагелов Вадим</t>
  </si>
  <si>
    <t>Открытая (28.05.1986)/32</t>
  </si>
  <si>
    <t>66,90</t>
  </si>
  <si>
    <t>Панков Сергей</t>
  </si>
  <si>
    <t>Открытая (30.07.1992)/26</t>
  </si>
  <si>
    <t>80,30</t>
  </si>
  <si>
    <t>Стасевич Алексей</t>
  </si>
  <si>
    <t>Открытая (03.02.1986)/32</t>
  </si>
  <si>
    <t>109,10</t>
  </si>
  <si>
    <t xml:space="preserve">Стасевич А </t>
  </si>
  <si>
    <t>Соболевский Евгений</t>
  </si>
  <si>
    <t>Открытая (18.07.1990)/28</t>
  </si>
  <si>
    <t>135,50</t>
  </si>
  <si>
    <t xml:space="preserve"> МС</t>
  </si>
  <si>
    <t>Макей Александр</t>
  </si>
  <si>
    <t>Открытая (15.02.1964)/54</t>
  </si>
  <si>
    <t>104,70</t>
  </si>
  <si>
    <t>Капырин Сергей</t>
  </si>
  <si>
    <t>Открытая (18.01.1971)/47</t>
  </si>
  <si>
    <t>113,00</t>
  </si>
  <si>
    <t>Зайцев Александр</t>
  </si>
  <si>
    <t>Мастера 40-49 (01.01.1978)/40</t>
  </si>
  <si>
    <t>138,70</t>
  </si>
  <si>
    <t xml:space="preserve">RUS/Москва </t>
  </si>
  <si>
    <t>Мастера 50-59 (15.02.1964)/54</t>
  </si>
  <si>
    <t>74,90</t>
  </si>
  <si>
    <t>3-ий Кубок WRPF Belarus
WRPF любители Становая тяга без экипировки
Минск/Минская область 1 - 2 декабря 2018 года</t>
  </si>
  <si>
    <t>ДЕВУШКИ ВСЕ ВЕСОВЫЕ</t>
  </si>
  <si>
    <t>Мусатова Надежда</t>
  </si>
  <si>
    <t>Девушки 17-19 (20.02.2001)/17</t>
  </si>
  <si>
    <t>60,00</t>
  </si>
  <si>
    <t xml:space="preserve">Горбачевский В </t>
  </si>
  <si>
    <t>Якушева Яна</t>
  </si>
  <si>
    <t>Девушки 14-16 (04.01.2002)/16</t>
  </si>
  <si>
    <t>55,70</t>
  </si>
  <si>
    <t xml:space="preserve">BLR/Шклов </t>
  </si>
  <si>
    <t xml:space="preserve">Роганов </t>
  </si>
  <si>
    <t>Катько Анна</t>
  </si>
  <si>
    <t>Девушки 17-19 (19.10.1999)/19</t>
  </si>
  <si>
    <t>64,30</t>
  </si>
  <si>
    <t xml:space="preserve">Ковалевский А.А. </t>
  </si>
  <si>
    <t>ЮНИОРКИ ВСЕ ВЕСОВЫЕ</t>
  </si>
  <si>
    <t>Дроздов М.</t>
  </si>
  <si>
    <t>Горбачева Марина</t>
  </si>
  <si>
    <t>Открытая (12.02.1983)/35</t>
  </si>
  <si>
    <t>50,20</t>
  </si>
  <si>
    <t>158,0</t>
  </si>
  <si>
    <t>162,0</t>
  </si>
  <si>
    <t xml:space="preserve">Козлов А </t>
  </si>
  <si>
    <t>Ольховик Сальвия</t>
  </si>
  <si>
    <t>Открытая (24.06.1991)/27</t>
  </si>
  <si>
    <t>43,30</t>
  </si>
  <si>
    <t>Батаргина Наталья</t>
  </si>
  <si>
    <t>Открытая (14.06.1982)/36</t>
  </si>
  <si>
    <t xml:space="preserve">Клевец И.И. </t>
  </si>
  <si>
    <t>Тимошенко Ирина</t>
  </si>
  <si>
    <t>Открытая (23.10.1989)/29</t>
  </si>
  <si>
    <t>Кульгавая Елена</t>
  </si>
  <si>
    <t xml:space="preserve">Загурская </t>
  </si>
  <si>
    <t>Павлович Виктория</t>
  </si>
  <si>
    <t>Открытая (02.04.1979)/39</t>
  </si>
  <si>
    <t>76,30</t>
  </si>
  <si>
    <t>Лещинская Юлия</t>
  </si>
  <si>
    <t>Открытая (16.08.1992)/26</t>
  </si>
  <si>
    <t>66,20</t>
  </si>
  <si>
    <t>Шлома Артём</t>
  </si>
  <si>
    <t>Юноши 17-19 (16.01.1999)/19</t>
  </si>
  <si>
    <t>Кардаш Владислав</t>
  </si>
  <si>
    <t>Юноши 17-19 (29.05.2001)/17</t>
  </si>
  <si>
    <t>Макаров Артур</t>
  </si>
  <si>
    <t>Юниоры (24.07.1997)/21</t>
  </si>
  <si>
    <t xml:space="preserve">Мазаник </t>
  </si>
  <si>
    <t>ВЕСОВАЯ КАТЕГОРИЯ  ДО 100</t>
  </si>
  <si>
    <t>Пипкин Александр</t>
  </si>
  <si>
    <t>Открытая (11.06.1991)/27</t>
  </si>
  <si>
    <t>283,0</t>
  </si>
  <si>
    <t>Ноздрин-Плотницкий Василий</t>
  </si>
  <si>
    <t>Открытая (05.10.1991)/27</t>
  </si>
  <si>
    <t xml:space="preserve">Борисик </t>
  </si>
  <si>
    <t>Тряскин Виктор</t>
  </si>
  <si>
    <t xml:space="preserve">Кравчук Р. </t>
  </si>
  <si>
    <t>Колосов Никита</t>
  </si>
  <si>
    <t>Открытая (18.06.1995)/23</t>
  </si>
  <si>
    <t>Куликов Евгений</t>
  </si>
  <si>
    <t>Открытая (03.02.1989)/29</t>
  </si>
  <si>
    <t xml:space="preserve">Ильющиц </t>
  </si>
  <si>
    <t>Морозов Николай</t>
  </si>
  <si>
    <t>Открытая (07.09.1976)/42</t>
  </si>
  <si>
    <t>94,50</t>
  </si>
  <si>
    <t>355,0</t>
  </si>
  <si>
    <t xml:space="preserve">Москалёв </t>
  </si>
  <si>
    <t>Маляревич Антон</t>
  </si>
  <si>
    <t>Открытая (16.11.1990)/28</t>
  </si>
  <si>
    <t>96,60</t>
  </si>
  <si>
    <t>307,5</t>
  </si>
  <si>
    <t>Батурин Андрей</t>
  </si>
  <si>
    <t>Открытая (13.12.1980)/37</t>
  </si>
  <si>
    <t>97,30</t>
  </si>
  <si>
    <t>Василенко Александр</t>
  </si>
  <si>
    <t>Открытая (01.08.1991)/27</t>
  </si>
  <si>
    <t>98,70</t>
  </si>
  <si>
    <t>Салычиц Фёдор</t>
  </si>
  <si>
    <t>Открытая (24.06.1992)/26</t>
  </si>
  <si>
    <t>110,50</t>
  </si>
  <si>
    <t>Яцко Александр</t>
  </si>
  <si>
    <t>Открытая (01.04.1985)/33</t>
  </si>
  <si>
    <t>Денисенко Кирилл</t>
  </si>
  <si>
    <t>Открытая (20.05.1992)/26</t>
  </si>
  <si>
    <t>109,80</t>
  </si>
  <si>
    <t xml:space="preserve">Зайцев </t>
  </si>
  <si>
    <t>Лукьянов Владимир</t>
  </si>
  <si>
    <t>Мастера 50-59 (18.02.1966)/52</t>
  </si>
  <si>
    <t xml:space="preserve">BLR/Светлогорск </t>
  </si>
  <si>
    <t>Порабанюк Николай</t>
  </si>
  <si>
    <t>Мастера 50-59 (27.03.1959)/59</t>
  </si>
  <si>
    <t>85,20</t>
  </si>
  <si>
    <t xml:space="preserve"> </t>
  </si>
  <si>
    <t>Очки</t>
  </si>
  <si>
    <t>№</t>
  </si>
  <si>
    <t>ВЕСОВАЯ КАТЕГОРИЯ  125+</t>
  </si>
  <si>
    <t xml:space="preserve">ВЕСОВАЯ КАТЕГОРИЯ   110 </t>
  </si>
  <si>
    <t>ВЕСОВАЯ КАТЕГОРИЯ  110+</t>
  </si>
  <si>
    <t>ВЕСОВАЯ КАТЕГОРИЯ 60</t>
  </si>
  <si>
    <t>ВЕСОВАЯ КАТЕГОРИЯ 60+</t>
  </si>
  <si>
    <t xml:space="preserve">
Дата рождения/Возраст</t>
  </si>
  <si>
    <t>Возрастная группа</t>
  </si>
  <si>
    <t>J</t>
  </si>
  <si>
    <t>O</t>
  </si>
  <si>
    <t>T</t>
  </si>
  <si>
    <t>M1</t>
  </si>
  <si>
    <t>M4</t>
  </si>
  <si>
    <t>ВЕСОВАЯ КАТЕГОРИЯ  82.5</t>
  </si>
  <si>
    <t>M2</t>
  </si>
  <si>
    <t>M3</t>
  </si>
  <si>
    <t>ЖЕНЩИНЫ ВЕСОВАЯ КАТЕГОРИЯ  52</t>
  </si>
  <si>
    <t>ЖЕНЩИНЫ ВЕСОВАЯ КАТЕГОРИЯ  52+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</si>
</sst>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4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Arial Cyr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164" fontId="0" fillId="0" borderId="5" xfId="0" quotePrefix="1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W114"/>
  <sheetViews>
    <sheetView zoomScaleNormal="100" workbookViewId="0">
      <selection activeCell="E76" sqref="E76"/>
    </sheetView>
  </sheetViews>
  <sheetFormatPr baseColWidth="10" defaultColWidth="9.1640625" defaultRowHeight="13"/>
  <cols>
    <col min="1" max="1" width="7.5" style="4" bestFit="1" customWidth="1"/>
    <col min="2" max="2" width="22" style="4" bestFit="1" customWidth="1"/>
    <col min="3" max="3" width="27.5" style="4" bestFit="1" customWidth="1"/>
    <col min="4" max="4" width="27.5" style="4" customWidth="1"/>
    <col min="5" max="5" width="21.5" style="4" bestFit="1" customWidth="1"/>
    <col min="6" max="6" width="16.1640625" style="4" bestFit="1" customWidth="1"/>
    <col min="7" max="9" width="5.5" style="5" bestFit="1" customWidth="1"/>
    <col min="10" max="10" width="4.83203125" style="5" bestFit="1" customWidth="1"/>
    <col min="11" max="18" width="5.5" style="5" bestFit="1" customWidth="1"/>
    <col min="19" max="19" width="7.83203125" style="5" bestFit="1" customWidth="1"/>
    <col min="20" max="20" width="19" style="4" customWidth="1"/>
    <col min="21" max="21" width="14.1640625" style="14" customWidth="1"/>
    <col min="22" max="22" width="7.83203125" style="16" customWidth="1"/>
    <col min="23" max="23" width="9.1640625" style="35"/>
    <col min="24" max="16384" width="9.1640625" style="3"/>
  </cols>
  <sheetData>
    <row r="1" spans="1:23" s="2" customFormat="1" ht="29" customHeight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5"/>
    </row>
    <row r="2" spans="1:23" s="2" customFormat="1" ht="62" customHeight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8"/>
    </row>
    <row r="3" spans="1:23" s="1" customFormat="1" ht="12.75" customHeight="1">
      <c r="A3" s="75" t="s">
        <v>912</v>
      </c>
      <c r="B3" s="79" t="s">
        <v>1</v>
      </c>
      <c r="C3" s="77" t="s">
        <v>918</v>
      </c>
      <c r="D3" s="108" t="s">
        <v>919</v>
      </c>
      <c r="E3" s="77" t="s">
        <v>2</v>
      </c>
      <c r="F3" s="74" t="s">
        <v>3</v>
      </c>
      <c r="G3" s="74" t="s">
        <v>4</v>
      </c>
      <c r="H3" s="74"/>
      <c r="I3" s="74"/>
      <c r="J3" s="74"/>
      <c r="K3" s="74" t="s">
        <v>5</v>
      </c>
      <c r="L3" s="74"/>
      <c r="M3" s="74"/>
      <c r="N3" s="74"/>
      <c r="O3" s="74" t="s">
        <v>6</v>
      </c>
      <c r="P3" s="74"/>
      <c r="Q3" s="74"/>
      <c r="R3" s="74"/>
      <c r="S3" s="74" t="s">
        <v>7</v>
      </c>
      <c r="T3" s="74" t="s">
        <v>8</v>
      </c>
      <c r="U3" s="81" t="s">
        <v>911</v>
      </c>
      <c r="V3" s="107"/>
      <c r="W3" s="89" t="s">
        <v>9</v>
      </c>
    </row>
    <row r="4" spans="1:23" s="1" customFormat="1" ht="21" customHeight="1" thickBot="1">
      <c r="A4" s="76"/>
      <c r="B4" s="80"/>
      <c r="C4" s="78"/>
      <c r="D4" s="109"/>
      <c r="E4" s="78"/>
      <c r="F4" s="78"/>
      <c r="G4" s="39">
        <v>1</v>
      </c>
      <c r="H4" s="39">
        <v>2</v>
      </c>
      <c r="I4" s="39">
        <v>3</v>
      </c>
      <c r="J4" s="39" t="s">
        <v>10</v>
      </c>
      <c r="K4" s="39">
        <v>1</v>
      </c>
      <c r="L4" s="39">
        <v>2</v>
      </c>
      <c r="M4" s="39">
        <v>3</v>
      </c>
      <c r="N4" s="39" t="s">
        <v>10</v>
      </c>
      <c r="O4" s="39">
        <v>1</v>
      </c>
      <c r="P4" s="39">
        <v>2</v>
      </c>
      <c r="Q4" s="39">
        <v>3</v>
      </c>
      <c r="R4" s="39" t="s">
        <v>10</v>
      </c>
      <c r="S4" s="78"/>
      <c r="T4" s="78"/>
      <c r="U4" s="82"/>
      <c r="V4" s="107"/>
      <c r="W4" s="90"/>
    </row>
    <row r="5" spans="1:23" ht="16">
      <c r="A5" s="71" t="s">
        <v>11</v>
      </c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U5" s="20"/>
      <c r="W5" s="32"/>
    </row>
    <row r="6" spans="1:23">
      <c r="A6" s="24" t="s">
        <v>12</v>
      </c>
      <c r="B6" s="6" t="s">
        <v>13</v>
      </c>
      <c r="C6" s="6" t="s">
        <v>14</v>
      </c>
      <c r="D6" s="6" t="s">
        <v>920</v>
      </c>
      <c r="E6" s="6" t="s">
        <v>15</v>
      </c>
      <c r="F6" s="6" t="s">
        <v>16</v>
      </c>
      <c r="G6" s="7" t="s">
        <v>17</v>
      </c>
      <c r="H6" s="7" t="s">
        <v>18</v>
      </c>
      <c r="I6" s="8" t="s">
        <v>19</v>
      </c>
      <c r="J6" s="9"/>
      <c r="K6" s="7" t="s">
        <v>20</v>
      </c>
      <c r="L6" s="7" t="s">
        <v>21</v>
      </c>
      <c r="M6" s="8" t="s">
        <v>22</v>
      </c>
      <c r="N6" s="9"/>
      <c r="O6" s="7" t="s">
        <v>23</v>
      </c>
      <c r="P6" s="7" t="s">
        <v>24</v>
      </c>
      <c r="Q6" s="7" t="s">
        <v>25</v>
      </c>
      <c r="R6" s="9"/>
      <c r="S6" s="9" t="str">
        <f>"275,0"</f>
        <v>275,0</v>
      </c>
      <c r="T6" s="17" t="s">
        <v>26</v>
      </c>
      <c r="U6" s="13">
        <f t="shared" ref="U6:U9" si="0">S6*V6</f>
        <v>310.21383433586107</v>
      </c>
      <c r="V6" s="23">
        <f>500/(594.31747775582 +( (-27.23842536447)*E6) + (0.82112226871*E6^2) +((-0.00930733913)*E6^3)+(0.00004731582*E6^4)+((-0.00000009054)*E6^5))</f>
        <v>1.1280503066758585</v>
      </c>
      <c r="W6" s="33" t="s">
        <v>27</v>
      </c>
    </row>
    <row r="7" spans="1:23" ht="16">
      <c r="A7" s="71" t="s">
        <v>28</v>
      </c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19"/>
      <c r="V7" s="16">
        <f>500/(594.31747775582 + (-27.23842536447)*E7 + 0.82112226871*E7^2 +(-0.00930733913)*E7^3+0.00004731582*E7^4+(-0.00000009054)*E7^5)</f>
        <v>0.84130118785675168</v>
      </c>
      <c r="W7" s="32"/>
    </row>
    <row r="8" spans="1:23">
      <c r="A8" s="24" t="s">
        <v>12</v>
      </c>
      <c r="B8" s="6" t="s">
        <v>29</v>
      </c>
      <c r="C8" s="6" t="s">
        <v>30</v>
      </c>
      <c r="D8" s="6" t="s">
        <v>921</v>
      </c>
      <c r="E8" s="6" t="s">
        <v>31</v>
      </c>
      <c r="F8" s="6" t="s">
        <v>16</v>
      </c>
      <c r="G8" s="8" t="s">
        <v>32</v>
      </c>
      <c r="H8" s="7" t="s">
        <v>32</v>
      </c>
      <c r="I8" s="7" t="s">
        <v>33</v>
      </c>
      <c r="J8" s="9"/>
      <c r="K8" s="7" t="s">
        <v>34</v>
      </c>
      <c r="L8" s="7" t="s">
        <v>35</v>
      </c>
      <c r="M8" s="7" t="s">
        <v>18</v>
      </c>
      <c r="N8" s="9"/>
      <c r="O8" s="7" t="s">
        <v>32</v>
      </c>
      <c r="P8" s="7" t="s">
        <v>36</v>
      </c>
      <c r="Q8" s="8" t="s">
        <v>37</v>
      </c>
      <c r="R8" s="9"/>
      <c r="S8" s="9" t="str">
        <f>"412,5"</f>
        <v>412,5</v>
      </c>
      <c r="T8" s="17" t="s">
        <v>38</v>
      </c>
      <c r="U8" s="13">
        <f t="shared" si="0"/>
        <v>407.97806526469395</v>
      </c>
      <c r="V8" s="23">
        <f>500/(594.31747775582 + (-27.23842536447)*E8 + 0.82112226871*E8^2 +(-0.00930733913)*E8^3+0.00004731582*E8^4+(-0.00000009054)*E8^5)</f>
        <v>0.98903773397501571</v>
      </c>
      <c r="W8" s="33" t="s">
        <v>39</v>
      </c>
    </row>
    <row r="9" spans="1:23">
      <c r="A9" s="24" t="s">
        <v>40</v>
      </c>
      <c r="B9" s="6" t="s">
        <v>41</v>
      </c>
      <c r="C9" s="6" t="s">
        <v>42</v>
      </c>
      <c r="D9" s="6" t="s">
        <v>921</v>
      </c>
      <c r="E9" s="6" t="s">
        <v>43</v>
      </c>
      <c r="F9" s="6" t="s">
        <v>16</v>
      </c>
      <c r="G9" s="7" t="s">
        <v>44</v>
      </c>
      <c r="H9" s="8" t="s">
        <v>45</v>
      </c>
      <c r="I9" s="8" t="s">
        <v>45</v>
      </c>
      <c r="J9" s="9"/>
      <c r="K9" s="7" t="s">
        <v>46</v>
      </c>
      <c r="L9" s="7" t="s">
        <v>47</v>
      </c>
      <c r="M9" s="8" t="s">
        <v>48</v>
      </c>
      <c r="N9" s="9"/>
      <c r="O9" s="7" t="s">
        <v>23</v>
      </c>
      <c r="P9" s="7" t="s">
        <v>49</v>
      </c>
      <c r="Q9" s="7" t="s">
        <v>50</v>
      </c>
      <c r="R9" s="9"/>
      <c r="S9" s="9" t="str">
        <f>"277,5"</f>
        <v>277,5</v>
      </c>
      <c r="T9" s="17" t="s">
        <v>51</v>
      </c>
      <c r="U9" s="13">
        <f t="shared" si="0"/>
        <v>328.81165137198781</v>
      </c>
      <c r="V9" s="23">
        <f>500/(594.31747775582 + (-27.23842536447)*E9 + 0.82112226871*E9^2 +(-0.00930733913)*E9^3+0.00004731582*E9^4+(-0.00000009054)*E9^5)</f>
        <v>1.1849068517909471</v>
      </c>
      <c r="W9" s="33" t="s">
        <v>52</v>
      </c>
    </row>
    <row r="10" spans="1:23">
      <c r="A10" s="25"/>
      <c r="B10" s="4" t="s">
        <v>53</v>
      </c>
      <c r="W10" s="32"/>
    </row>
    <row r="11" spans="1:23" ht="16">
      <c r="A11" s="91" t="s">
        <v>54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W11" s="32"/>
    </row>
    <row r="12" spans="1:23">
      <c r="A12" s="24" t="s">
        <v>12</v>
      </c>
      <c r="B12" s="6" t="s">
        <v>55</v>
      </c>
      <c r="C12" s="6" t="s">
        <v>56</v>
      </c>
      <c r="D12" s="6" t="s">
        <v>922</v>
      </c>
      <c r="E12" s="6" t="s">
        <v>57</v>
      </c>
      <c r="F12" s="6" t="s">
        <v>58</v>
      </c>
      <c r="G12" s="8" t="s">
        <v>59</v>
      </c>
      <c r="H12" s="7" t="s">
        <v>59</v>
      </c>
      <c r="I12" s="7" t="s">
        <v>60</v>
      </c>
      <c r="J12" s="9"/>
      <c r="K12" s="7" t="s">
        <v>61</v>
      </c>
      <c r="L12" s="7" t="s">
        <v>62</v>
      </c>
      <c r="M12" s="8" t="s">
        <v>63</v>
      </c>
      <c r="N12" s="9"/>
      <c r="O12" s="8" t="s">
        <v>64</v>
      </c>
      <c r="P12" s="7" t="s">
        <v>64</v>
      </c>
      <c r="Q12" s="8" t="s">
        <v>65</v>
      </c>
      <c r="R12" s="9"/>
      <c r="S12" s="9" t="str">
        <f>"610,0"</f>
        <v>610,0</v>
      </c>
      <c r="T12" s="17"/>
      <c r="U12" s="13">
        <f>S12*V12</f>
        <v>411.05469659739617</v>
      </c>
      <c r="V12" s="13">
        <f>500/(-216.0475144 +16.2606339*E12+(-0.002388645)*E12^2+(-0.00113732)*E12^3+0.00000701863*E12^4+(-0.00000001291)*E12^5)</f>
        <v>0.67386015835638713</v>
      </c>
      <c r="W12" s="33" t="s">
        <v>52</v>
      </c>
    </row>
    <row r="13" spans="1:23">
      <c r="A13" s="24" t="s">
        <v>40</v>
      </c>
      <c r="B13" s="6" t="s">
        <v>66</v>
      </c>
      <c r="C13" s="6" t="s">
        <v>67</v>
      </c>
      <c r="D13" s="6" t="s">
        <v>922</v>
      </c>
      <c r="E13" s="6" t="s">
        <v>68</v>
      </c>
      <c r="F13" s="6" t="s">
        <v>69</v>
      </c>
      <c r="G13" s="7" t="s">
        <v>33</v>
      </c>
      <c r="H13" s="7" t="s">
        <v>37</v>
      </c>
      <c r="I13" s="7" t="s">
        <v>70</v>
      </c>
      <c r="J13" s="9"/>
      <c r="K13" s="7" t="s">
        <v>71</v>
      </c>
      <c r="L13" s="8" t="s">
        <v>49</v>
      </c>
      <c r="M13" s="7" t="s">
        <v>49</v>
      </c>
      <c r="N13" s="9"/>
      <c r="O13" s="7" t="s">
        <v>72</v>
      </c>
      <c r="P13" s="7" t="s">
        <v>73</v>
      </c>
      <c r="Q13" s="8" t="s">
        <v>74</v>
      </c>
      <c r="R13" s="9"/>
      <c r="S13" s="9" t="str">
        <f>"520,0"</f>
        <v>520,0</v>
      </c>
      <c r="T13" s="17"/>
      <c r="U13" s="13">
        <f t="shared" ref="U13:U71" si="1">S13*V13</f>
        <v>379.97939226758206</v>
      </c>
      <c r="V13" s="13">
        <f t="shared" ref="V13:V71" si="2">500/(-216.0475144 +16.2606339*E13+(-0.002388645)*E13^2+(-0.00113732)*E13^3+0.00000701863*E13^4+(-0.00000001291)*E13^5)</f>
        <v>0.73072960051458091</v>
      </c>
      <c r="W13" s="33" t="s">
        <v>52</v>
      </c>
    </row>
    <row r="14" spans="1:23">
      <c r="A14" s="24" t="s">
        <v>75</v>
      </c>
      <c r="B14" s="6" t="s">
        <v>76</v>
      </c>
      <c r="C14" s="6" t="s">
        <v>77</v>
      </c>
      <c r="D14" s="6" t="s">
        <v>922</v>
      </c>
      <c r="E14" s="6" t="s">
        <v>78</v>
      </c>
      <c r="F14" s="6" t="s">
        <v>58</v>
      </c>
      <c r="G14" s="7" t="s">
        <v>72</v>
      </c>
      <c r="H14" s="7" t="s">
        <v>79</v>
      </c>
      <c r="I14" s="9"/>
      <c r="J14" s="9"/>
      <c r="K14" s="8" t="s">
        <v>50</v>
      </c>
      <c r="L14" s="7" t="s">
        <v>50</v>
      </c>
      <c r="M14" s="7" t="s">
        <v>80</v>
      </c>
      <c r="N14" s="9"/>
      <c r="O14" s="8" t="s">
        <v>81</v>
      </c>
      <c r="P14" s="7" t="s">
        <v>82</v>
      </c>
      <c r="Q14" s="8" t="s">
        <v>83</v>
      </c>
      <c r="R14" s="9"/>
      <c r="S14" s="9" t="str">
        <f>"580,0"</f>
        <v>580,0</v>
      </c>
      <c r="T14" s="17" t="s">
        <v>84</v>
      </c>
      <c r="U14" s="13">
        <f t="shared" si="1"/>
        <v>359.4237705719197</v>
      </c>
      <c r="V14" s="13">
        <f t="shared" si="2"/>
        <v>0.61969615615848228</v>
      </c>
      <c r="W14" s="33" t="s">
        <v>27</v>
      </c>
    </row>
    <row r="15" spans="1:23">
      <c r="A15" s="24" t="s">
        <v>85</v>
      </c>
      <c r="B15" s="6" t="s">
        <v>86</v>
      </c>
      <c r="C15" s="6" t="s">
        <v>87</v>
      </c>
      <c r="D15" s="6" t="s">
        <v>922</v>
      </c>
      <c r="E15" s="6" t="s">
        <v>88</v>
      </c>
      <c r="F15" s="6" t="s">
        <v>16</v>
      </c>
      <c r="G15" s="7" t="s">
        <v>89</v>
      </c>
      <c r="H15" s="7" t="s">
        <v>32</v>
      </c>
      <c r="I15" s="7" t="s">
        <v>90</v>
      </c>
      <c r="J15" s="9"/>
      <c r="K15" s="7" t="s">
        <v>91</v>
      </c>
      <c r="L15" s="7" t="s">
        <v>44</v>
      </c>
      <c r="M15" s="7" t="s">
        <v>92</v>
      </c>
      <c r="N15" s="9"/>
      <c r="O15" s="7" t="s">
        <v>89</v>
      </c>
      <c r="P15" s="7" t="s">
        <v>93</v>
      </c>
      <c r="Q15" s="8" t="s">
        <v>33</v>
      </c>
      <c r="R15" s="9"/>
      <c r="S15" s="9" t="str">
        <f>"415,0"</f>
        <v>415,0</v>
      </c>
      <c r="T15" s="17"/>
      <c r="U15" s="13">
        <f t="shared" si="1"/>
        <v>270.21035277626441</v>
      </c>
      <c r="V15" s="13">
        <f t="shared" si="2"/>
        <v>0.65110928379822752</v>
      </c>
      <c r="W15" s="33" t="s">
        <v>94</v>
      </c>
    </row>
    <row r="16" spans="1:23">
      <c r="A16" s="24" t="s">
        <v>95</v>
      </c>
      <c r="B16" s="6" t="s">
        <v>96</v>
      </c>
      <c r="C16" s="6" t="s">
        <v>97</v>
      </c>
      <c r="D16" s="6" t="s">
        <v>922</v>
      </c>
      <c r="E16" s="6" t="s">
        <v>98</v>
      </c>
      <c r="F16" s="6" t="s">
        <v>99</v>
      </c>
      <c r="G16" s="8" t="s">
        <v>36</v>
      </c>
      <c r="H16" s="7" t="s">
        <v>36</v>
      </c>
      <c r="I16" s="8" t="s">
        <v>100</v>
      </c>
      <c r="J16" s="9"/>
      <c r="K16" s="8" t="s">
        <v>92</v>
      </c>
      <c r="L16" s="8" t="s">
        <v>92</v>
      </c>
      <c r="M16" s="8" t="s">
        <v>92</v>
      </c>
      <c r="N16" s="9"/>
      <c r="O16" s="8" t="s">
        <v>73</v>
      </c>
      <c r="P16" s="9"/>
      <c r="Q16" s="9"/>
      <c r="R16" s="9"/>
      <c r="S16" s="9" t="str">
        <f>"0.00"</f>
        <v>0.00</v>
      </c>
      <c r="T16" s="17"/>
      <c r="U16" s="13" t="s">
        <v>95</v>
      </c>
      <c r="V16" s="13">
        <f t="shared" si="2"/>
        <v>0.72852959874513801</v>
      </c>
      <c r="W16" s="33" t="s">
        <v>95</v>
      </c>
    </row>
    <row r="17" spans="1:23">
      <c r="A17" s="25"/>
      <c r="K17" s="12"/>
      <c r="O17" s="12"/>
      <c r="Q17" s="12"/>
      <c r="T17" s="68"/>
      <c r="V17" s="22">
        <f t="shared" si="2"/>
        <v>-2.3143057275552712</v>
      </c>
      <c r="W17" s="32"/>
    </row>
    <row r="18" spans="1:23" ht="16">
      <c r="A18" s="71" t="s">
        <v>101</v>
      </c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18"/>
      <c r="V18" s="21">
        <f t="shared" si="2"/>
        <v>-2.3143057275552712</v>
      </c>
      <c r="W18" s="32"/>
    </row>
    <row r="19" spans="1:23">
      <c r="A19" s="24" t="s">
        <v>12</v>
      </c>
      <c r="B19" s="6" t="s">
        <v>102</v>
      </c>
      <c r="C19" s="6" t="s">
        <v>103</v>
      </c>
      <c r="D19" s="6" t="s">
        <v>920</v>
      </c>
      <c r="E19" s="6" t="s">
        <v>104</v>
      </c>
      <c r="F19" s="6" t="s">
        <v>16</v>
      </c>
      <c r="G19" s="7" t="s">
        <v>105</v>
      </c>
      <c r="H19" s="7" t="s">
        <v>106</v>
      </c>
      <c r="I19" s="7" t="s">
        <v>107</v>
      </c>
      <c r="J19" s="9"/>
      <c r="K19" s="7" t="s">
        <v>108</v>
      </c>
      <c r="L19" s="7" t="s">
        <v>33</v>
      </c>
      <c r="M19" s="8" t="s">
        <v>109</v>
      </c>
      <c r="N19" s="9"/>
      <c r="O19" s="7" t="s">
        <v>82</v>
      </c>
      <c r="P19" s="8" t="s">
        <v>105</v>
      </c>
      <c r="Q19" s="7" t="s">
        <v>110</v>
      </c>
      <c r="R19" s="9"/>
      <c r="S19" s="9" t="str">
        <f>"765,0"</f>
        <v>765,0</v>
      </c>
      <c r="T19" s="17"/>
      <c r="U19" s="13">
        <f t="shared" si="1"/>
        <v>478.16205270535727</v>
      </c>
      <c r="V19" s="13">
        <f t="shared" si="2"/>
        <v>0.62504843490896378</v>
      </c>
      <c r="W19" s="33" t="s">
        <v>111</v>
      </c>
    </row>
    <row r="20" spans="1:23">
      <c r="A20" s="24" t="s">
        <v>40</v>
      </c>
      <c r="B20" s="6" t="s">
        <v>112</v>
      </c>
      <c r="C20" s="6" t="s">
        <v>113</v>
      </c>
      <c r="D20" s="6" t="s">
        <v>920</v>
      </c>
      <c r="E20" s="6" t="s">
        <v>114</v>
      </c>
      <c r="F20" s="6" t="s">
        <v>115</v>
      </c>
      <c r="G20" s="7" t="s">
        <v>81</v>
      </c>
      <c r="H20" s="7" t="s">
        <v>116</v>
      </c>
      <c r="I20" s="8" t="s">
        <v>117</v>
      </c>
      <c r="J20" s="9"/>
      <c r="K20" s="7" t="s">
        <v>33</v>
      </c>
      <c r="L20" s="7" t="s">
        <v>118</v>
      </c>
      <c r="M20" s="7" t="s">
        <v>100</v>
      </c>
      <c r="N20" s="9"/>
      <c r="O20" s="7" t="s">
        <v>119</v>
      </c>
      <c r="P20" s="7" t="s">
        <v>65</v>
      </c>
      <c r="Q20" s="8" t="s">
        <v>120</v>
      </c>
      <c r="R20" s="9"/>
      <c r="S20" s="9" t="str">
        <f>"675,0"</f>
        <v>675,0</v>
      </c>
      <c r="T20" s="17" t="s">
        <v>121</v>
      </c>
      <c r="U20" s="13">
        <f t="shared" si="1"/>
        <v>437.58315265751855</v>
      </c>
      <c r="V20" s="13">
        <f t="shared" si="2"/>
        <v>0.64827133727039787</v>
      </c>
      <c r="W20" s="33" t="s">
        <v>111</v>
      </c>
    </row>
    <row r="21" spans="1:23">
      <c r="A21" s="24" t="s">
        <v>95</v>
      </c>
      <c r="B21" s="6" t="s">
        <v>122</v>
      </c>
      <c r="C21" s="6" t="s">
        <v>123</v>
      </c>
      <c r="D21" s="6" t="s">
        <v>920</v>
      </c>
      <c r="E21" s="6" t="s">
        <v>124</v>
      </c>
      <c r="F21" s="6" t="s">
        <v>16</v>
      </c>
      <c r="G21" s="8" t="s">
        <v>59</v>
      </c>
      <c r="H21" s="8" t="s">
        <v>81</v>
      </c>
      <c r="I21" s="8" t="s">
        <v>81</v>
      </c>
      <c r="J21" s="9"/>
      <c r="K21" s="7" t="s">
        <v>23</v>
      </c>
      <c r="L21" s="7" t="s">
        <v>125</v>
      </c>
      <c r="M21" s="7" t="s">
        <v>50</v>
      </c>
      <c r="N21" s="9"/>
      <c r="O21" s="7" t="s">
        <v>82</v>
      </c>
      <c r="P21" s="8" t="s">
        <v>65</v>
      </c>
      <c r="Q21" s="8" t="s">
        <v>65</v>
      </c>
      <c r="R21" s="9"/>
      <c r="S21" s="9" t="str">
        <f>"0.00"</f>
        <v>0.00</v>
      </c>
      <c r="T21" s="17" t="s">
        <v>126</v>
      </c>
      <c r="U21" s="13" t="s">
        <v>95</v>
      </c>
      <c r="V21" s="13">
        <f t="shared" ref="V21" si="3">500/(-216.0475144 +16.2606339*E21+(-0.002388645)*E21^2+(-0.00113732)*E21^3+0.00000701863*E21^4+(-0.00000001291)*E21^5)</f>
        <v>0.67486867192461053</v>
      </c>
      <c r="W21" s="33" t="s">
        <v>95</v>
      </c>
    </row>
    <row r="22" spans="1:23">
      <c r="A22" s="25"/>
      <c r="B22" s="4" t="s">
        <v>53</v>
      </c>
      <c r="V22" s="22">
        <f t="shared" si="2"/>
        <v>-2.3143057275552712</v>
      </c>
      <c r="W22" s="32"/>
    </row>
    <row r="23" spans="1:23" ht="16">
      <c r="A23" s="91" t="s">
        <v>371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V23" s="21">
        <f t="shared" si="2"/>
        <v>-2.3143057275552712</v>
      </c>
      <c r="W23" s="32"/>
    </row>
    <row r="24" spans="1:23">
      <c r="A24" s="24" t="s">
        <v>12</v>
      </c>
      <c r="B24" s="6" t="s">
        <v>127</v>
      </c>
      <c r="C24" s="6" t="s">
        <v>128</v>
      </c>
      <c r="D24" s="6" t="s">
        <v>921</v>
      </c>
      <c r="E24" s="6" t="s">
        <v>129</v>
      </c>
      <c r="F24" s="6" t="s">
        <v>58</v>
      </c>
      <c r="G24" s="8" t="s">
        <v>130</v>
      </c>
      <c r="H24" s="8" t="s">
        <v>130</v>
      </c>
      <c r="I24" s="7" t="s">
        <v>130</v>
      </c>
      <c r="J24" s="9"/>
      <c r="K24" s="7" t="s">
        <v>62</v>
      </c>
      <c r="L24" s="7" t="s">
        <v>63</v>
      </c>
      <c r="M24" s="8" t="s">
        <v>32</v>
      </c>
      <c r="N24" s="9"/>
      <c r="O24" s="7" t="s">
        <v>117</v>
      </c>
      <c r="P24" s="7" t="s">
        <v>120</v>
      </c>
      <c r="Q24" s="9"/>
      <c r="R24" s="9"/>
      <c r="S24" s="9" t="str">
        <f>"697,5"</f>
        <v>697,5</v>
      </c>
      <c r="T24" s="17"/>
      <c r="U24" s="13">
        <f t="shared" si="1"/>
        <v>474.32476576600305</v>
      </c>
      <c r="V24" s="13">
        <f t="shared" si="2"/>
        <v>0.68003550647455635</v>
      </c>
      <c r="W24" s="33" t="s">
        <v>111</v>
      </c>
    </row>
    <row r="25" spans="1:23">
      <c r="A25" s="24" t="s">
        <v>40</v>
      </c>
      <c r="B25" s="6" t="s">
        <v>131</v>
      </c>
      <c r="C25" s="6" t="s">
        <v>132</v>
      </c>
      <c r="D25" s="6" t="s">
        <v>921</v>
      </c>
      <c r="E25" s="6" t="s">
        <v>124</v>
      </c>
      <c r="F25" s="6" t="s">
        <v>133</v>
      </c>
      <c r="G25" s="7" t="s">
        <v>59</v>
      </c>
      <c r="H25" s="7" t="s">
        <v>81</v>
      </c>
      <c r="I25" s="7" t="s">
        <v>82</v>
      </c>
      <c r="J25" s="9"/>
      <c r="K25" s="7" t="s">
        <v>32</v>
      </c>
      <c r="L25" s="7" t="s">
        <v>33</v>
      </c>
      <c r="M25" s="7" t="s">
        <v>36</v>
      </c>
      <c r="N25" s="9"/>
      <c r="O25" s="7" t="s">
        <v>82</v>
      </c>
      <c r="P25" s="7" t="s">
        <v>117</v>
      </c>
      <c r="Q25" s="9" t="s">
        <v>134</v>
      </c>
      <c r="R25" s="9"/>
      <c r="S25" s="9" t="str">
        <f>"655,0"</f>
        <v>655,0</v>
      </c>
      <c r="T25" s="17" t="s">
        <v>135</v>
      </c>
      <c r="U25" s="13">
        <f t="shared" si="1"/>
        <v>442.03898011061989</v>
      </c>
      <c r="V25" s="13">
        <f t="shared" si="2"/>
        <v>0.67486867192461053</v>
      </c>
      <c r="W25" s="33" t="s">
        <v>111</v>
      </c>
    </row>
    <row r="26" spans="1:23">
      <c r="A26" s="24" t="s">
        <v>75</v>
      </c>
      <c r="B26" s="6" t="s">
        <v>136</v>
      </c>
      <c r="C26" s="6" t="s">
        <v>137</v>
      </c>
      <c r="D26" s="6" t="s">
        <v>921</v>
      </c>
      <c r="E26" s="6" t="s">
        <v>138</v>
      </c>
      <c r="F26" s="6" t="s">
        <v>16</v>
      </c>
      <c r="G26" s="7" t="s">
        <v>139</v>
      </c>
      <c r="H26" s="7" t="s">
        <v>140</v>
      </c>
      <c r="I26" s="9"/>
      <c r="J26" s="9"/>
      <c r="K26" s="7" t="s">
        <v>37</v>
      </c>
      <c r="L26" s="7" t="s">
        <v>70</v>
      </c>
      <c r="M26" s="7" t="s">
        <v>141</v>
      </c>
      <c r="N26" s="9"/>
      <c r="O26" s="7" t="s">
        <v>72</v>
      </c>
      <c r="P26" s="8" t="s">
        <v>59</v>
      </c>
      <c r="Q26" s="7" t="s">
        <v>59</v>
      </c>
      <c r="R26" s="9"/>
      <c r="S26" s="9" t="str">
        <f>"600,0"</f>
        <v>600,0</v>
      </c>
      <c r="T26" s="17" t="s">
        <v>142</v>
      </c>
      <c r="U26" s="13">
        <f t="shared" si="1"/>
        <v>425.18541745468212</v>
      </c>
      <c r="V26" s="13">
        <f t="shared" si="2"/>
        <v>0.70864236242447021</v>
      </c>
      <c r="W26" s="33" t="s">
        <v>52</v>
      </c>
    </row>
    <row r="27" spans="1:23">
      <c r="A27" s="24" t="s">
        <v>85</v>
      </c>
      <c r="B27" s="6" t="s">
        <v>143</v>
      </c>
      <c r="C27" s="6" t="s">
        <v>144</v>
      </c>
      <c r="D27" s="6" t="s">
        <v>921</v>
      </c>
      <c r="E27" s="6" t="s">
        <v>145</v>
      </c>
      <c r="F27" s="6" t="s">
        <v>16</v>
      </c>
      <c r="G27" s="7" t="s">
        <v>74</v>
      </c>
      <c r="H27" s="8" t="s">
        <v>81</v>
      </c>
      <c r="I27" s="8" t="s">
        <v>81</v>
      </c>
      <c r="J27" s="9"/>
      <c r="K27" s="8" t="s">
        <v>23</v>
      </c>
      <c r="L27" s="7" t="s">
        <v>23</v>
      </c>
      <c r="M27" s="7" t="s">
        <v>49</v>
      </c>
      <c r="N27" s="9"/>
      <c r="O27" s="7" t="s">
        <v>81</v>
      </c>
      <c r="P27" s="7" t="s">
        <v>146</v>
      </c>
      <c r="Q27" s="7" t="s">
        <v>147</v>
      </c>
      <c r="R27" s="9"/>
      <c r="S27" s="9" t="str">
        <f>"580,0"</f>
        <v>580,0</v>
      </c>
      <c r="T27" s="17" t="s">
        <v>126</v>
      </c>
      <c r="U27" s="13">
        <f t="shared" si="1"/>
        <v>400.461250034751</v>
      </c>
      <c r="V27" s="13">
        <f t="shared" si="2"/>
        <v>0.6904504310943983</v>
      </c>
      <c r="W27" s="33" t="s">
        <v>52</v>
      </c>
    </row>
    <row r="28" spans="1:23">
      <c r="A28" s="24" t="s">
        <v>148</v>
      </c>
      <c r="B28" s="6" t="s">
        <v>149</v>
      </c>
      <c r="C28" s="6" t="s">
        <v>150</v>
      </c>
      <c r="D28" s="6" t="s">
        <v>921</v>
      </c>
      <c r="E28" s="6" t="s">
        <v>151</v>
      </c>
      <c r="F28" s="6" t="s">
        <v>152</v>
      </c>
      <c r="G28" s="7" t="s">
        <v>89</v>
      </c>
      <c r="H28" s="7" t="s">
        <v>32</v>
      </c>
      <c r="I28" s="7" t="s">
        <v>90</v>
      </c>
      <c r="J28" s="9"/>
      <c r="K28" s="7" t="s">
        <v>153</v>
      </c>
      <c r="L28" s="7" t="s">
        <v>154</v>
      </c>
      <c r="M28" s="8" t="s">
        <v>44</v>
      </c>
      <c r="N28" s="9"/>
      <c r="O28" s="7" t="s">
        <v>72</v>
      </c>
      <c r="P28" s="7" t="s">
        <v>155</v>
      </c>
      <c r="Q28" s="8" t="s">
        <v>59</v>
      </c>
      <c r="R28" s="9"/>
      <c r="S28" s="9" t="str">
        <f>"471,0"</f>
        <v>471,0</v>
      </c>
      <c r="T28" s="17" t="s">
        <v>156</v>
      </c>
      <c r="U28" s="13">
        <f t="shared" si="1"/>
        <v>386.77647968145732</v>
      </c>
      <c r="V28" s="13">
        <f t="shared" si="2"/>
        <v>0.82118148552326398</v>
      </c>
      <c r="W28" s="33" t="s">
        <v>52</v>
      </c>
    </row>
    <row r="29" spans="1:23">
      <c r="A29" s="24" t="s">
        <v>157</v>
      </c>
      <c r="B29" s="6" t="s">
        <v>158</v>
      </c>
      <c r="C29" s="6" t="s">
        <v>159</v>
      </c>
      <c r="D29" s="6" t="s">
        <v>921</v>
      </c>
      <c r="E29" s="6" t="s">
        <v>160</v>
      </c>
      <c r="F29" s="6" t="s">
        <v>161</v>
      </c>
      <c r="G29" s="7" t="s">
        <v>37</v>
      </c>
      <c r="H29" s="7" t="s">
        <v>162</v>
      </c>
      <c r="I29" s="9"/>
      <c r="J29" s="9"/>
      <c r="K29" s="8" t="s">
        <v>71</v>
      </c>
      <c r="L29" s="8" t="s">
        <v>23</v>
      </c>
      <c r="M29" s="7" t="s">
        <v>23</v>
      </c>
      <c r="N29" s="9"/>
      <c r="O29" s="7" t="s">
        <v>163</v>
      </c>
      <c r="P29" s="7" t="s">
        <v>74</v>
      </c>
      <c r="Q29" s="7" t="s">
        <v>164</v>
      </c>
      <c r="R29" s="9"/>
      <c r="S29" s="9" t="str">
        <f>"535,0"</f>
        <v>535,0</v>
      </c>
      <c r="T29" s="17" t="s">
        <v>165</v>
      </c>
      <c r="U29" s="13">
        <f t="shared" si="1"/>
        <v>381.21985326393485</v>
      </c>
      <c r="V29" s="13">
        <f t="shared" si="2"/>
        <v>0.71256047339053241</v>
      </c>
      <c r="W29" s="33" t="s">
        <v>52</v>
      </c>
    </row>
    <row r="30" spans="1:23">
      <c r="A30" s="25"/>
      <c r="B30" s="4" t="s">
        <v>53</v>
      </c>
      <c r="T30" s="68"/>
      <c r="V30" s="22">
        <f t="shared" si="2"/>
        <v>-2.3143057275552712</v>
      </c>
      <c r="W30" s="32"/>
    </row>
    <row r="31" spans="1:23" ht="16">
      <c r="A31" s="71" t="s">
        <v>166</v>
      </c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18"/>
      <c r="V31" s="21">
        <f t="shared" si="2"/>
        <v>-2.3143057275552712</v>
      </c>
      <c r="W31" s="32"/>
    </row>
    <row r="32" spans="1:23">
      <c r="A32" s="24" t="s">
        <v>12</v>
      </c>
      <c r="B32" s="6" t="s">
        <v>167</v>
      </c>
      <c r="C32" s="6" t="s">
        <v>168</v>
      </c>
      <c r="D32" s="6" t="s">
        <v>921</v>
      </c>
      <c r="E32" s="6" t="s">
        <v>169</v>
      </c>
      <c r="F32" s="6" t="s">
        <v>16</v>
      </c>
      <c r="G32" s="8" t="s">
        <v>65</v>
      </c>
      <c r="H32" s="8" t="s">
        <v>65</v>
      </c>
      <c r="I32" s="7" t="s">
        <v>65</v>
      </c>
      <c r="J32" s="9"/>
      <c r="K32" s="7" t="s">
        <v>32</v>
      </c>
      <c r="L32" s="7" t="s">
        <v>33</v>
      </c>
      <c r="M32" s="8" t="s">
        <v>139</v>
      </c>
      <c r="N32" s="9"/>
      <c r="O32" s="7" t="s">
        <v>117</v>
      </c>
      <c r="P32" s="7" t="s">
        <v>170</v>
      </c>
      <c r="Q32" s="8" t="s">
        <v>110</v>
      </c>
      <c r="R32" s="9"/>
      <c r="S32" s="9" t="str">
        <f>"695,0"</f>
        <v>695,0</v>
      </c>
      <c r="T32" s="17"/>
      <c r="U32" s="13">
        <f t="shared" si="1"/>
        <v>447.5577772923308</v>
      </c>
      <c r="V32" s="13">
        <f t="shared" si="2"/>
        <v>0.64396802488105154</v>
      </c>
      <c r="W32" s="33" t="s">
        <v>111</v>
      </c>
    </row>
    <row r="33" spans="1:23">
      <c r="A33" s="24" t="s">
        <v>40</v>
      </c>
      <c r="B33" s="6" t="s">
        <v>171</v>
      </c>
      <c r="C33" s="6" t="s">
        <v>172</v>
      </c>
      <c r="D33" s="6" t="s">
        <v>921</v>
      </c>
      <c r="E33" s="6" t="s">
        <v>173</v>
      </c>
      <c r="F33" s="6" t="s">
        <v>174</v>
      </c>
      <c r="G33" s="7" t="s">
        <v>175</v>
      </c>
      <c r="H33" s="7" t="s">
        <v>82</v>
      </c>
      <c r="I33" s="8" t="s">
        <v>65</v>
      </c>
      <c r="J33" s="9"/>
      <c r="K33" s="7" t="s">
        <v>33</v>
      </c>
      <c r="L33" s="7" t="s">
        <v>139</v>
      </c>
      <c r="M33" s="8" t="s">
        <v>109</v>
      </c>
      <c r="N33" s="9"/>
      <c r="O33" s="7" t="s">
        <v>81</v>
      </c>
      <c r="P33" s="7" t="s">
        <v>147</v>
      </c>
      <c r="Q33" s="7" t="s">
        <v>176</v>
      </c>
      <c r="R33" s="9"/>
      <c r="S33" s="9" t="str">
        <f>"667,5"</f>
        <v>667,5</v>
      </c>
      <c r="T33" s="17"/>
      <c r="U33" s="13">
        <f t="shared" si="1"/>
        <v>430.61966899357105</v>
      </c>
      <c r="V33" s="13">
        <f t="shared" si="2"/>
        <v>0.6451230996158368</v>
      </c>
      <c r="W33" s="33" t="s">
        <v>111</v>
      </c>
    </row>
    <row r="34" spans="1:23">
      <c r="A34" s="24" t="s">
        <v>75</v>
      </c>
      <c r="B34" s="6" t="s">
        <v>177</v>
      </c>
      <c r="C34" s="6" t="s">
        <v>178</v>
      </c>
      <c r="D34" s="6" t="s">
        <v>921</v>
      </c>
      <c r="E34" s="6" t="s">
        <v>179</v>
      </c>
      <c r="F34" s="6" t="s">
        <v>115</v>
      </c>
      <c r="G34" s="7" t="s">
        <v>180</v>
      </c>
      <c r="H34" s="7" t="s">
        <v>81</v>
      </c>
      <c r="I34" s="8" t="s">
        <v>146</v>
      </c>
      <c r="J34" s="9"/>
      <c r="K34" s="7" t="s">
        <v>36</v>
      </c>
      <c r="L34" s="8" t="s">
        <v>139</v>
      </c>
      <c r="M34" s="8" t="s">
        <v>139</v>
      </c>
      <c r="N34" s="9"/>
      <c r="O34" s="7" t="s">
        <v>180</v>
      </c>
      <c r="P34" s="7" t="s">
        <v>81</v>
      </c>
      <c r="Q34" s="7" t="s">
        <v>64</v>
      </c>
      <c r="R34" s="9"/>
      <c r="S34" s="9" t="str">
        <f>"630,0"</f>
        <v>630,0</v>
      </c>
      <c r="T34" s="17" t="s">
        <v>181</v>
      </c>
      <c r="U34" s="13">
        <f t="shared" si="1"/>
        <v>407.41137842817284</v>
      </c>
      <c r="V34" s="13">
        <f t="shared" si="2"/>
        <v>0.64668472766376639</v>
      </c>
      <c r="W34" s="33" t="s">
        <v>52</v>
      </c>
    </row>
    <row r="35" spans="1:23">
      <c r="A35" s="24" t="s">
        <v>85</v>
      </c>
      <c r="B35" s="6" t="s">
        <v>182</v>
      </c>
      <c r="C35" s="6" t="s">
        <v>183</v>
      </c>
      <c r="D35" s="6" t="s">
        <v>921</v>
      </c>
      <c r="E35" s="6" t="s">
        <v>184</v>
      </c>
      <c r="F35" s="6" t="s">
        <v>58</v>
      </c>
      <c r="G35" s="8" t="s">
        <v>140</v>
      </c>
      <c r="H35" s="7" t="s">
        <v>70</v>
      </c>
      <c r="I35" s="7" t="s">
        <v>72</v>
      </c>
      <c r="J35" s="9"/>
      <c r="K35" s="7" t="s">
        <v>61</v>
      </c>
      <c r="L35" s="8" t="s">
        <v>108</v>
      </c>
      <c r="M35" s="8" t="s">
        <v>108</v>
      </c>
      <c r="N35" s="9"/>
      <c r="O35" s="7" t="s">
        <v>175</v>
      </c>
      <c r="P35" s="7" t="s">
        <v>64</v>
      </c>
      <c r="Q35" s="7" t="s">
        <v>147</v>
      </c>
      <c r="R35" s="9"/>
      <c r="S35" s="9" t="str">
        <f>"580,0"</f>
        <v>580,0</v>
      </c>
      <c r="T35" s="17" t="s">
        <v>185</v>
      </c>
      <c r="U35" s="13">
        <f t="shared" si="1"/>
        <v>372.40242723909472</v>
      </c>
      <c r="V35" s="13">
        <f t="shared" si="2"/>
        <v>0.64207315041223223</v>
      </c>
      <c r="W35" s="33" t="s">
        <v>52</v>
      </c>
    </row>
    <row r="36" spans="1:23">
      <c r="A36" s="24" t="s">
        <v>95</v>
      </c>
      <c r="B36" s="6" t="s">
        <v>186</v>
      </c>
      <c r="C36" s="6" t="s">
        <v>187</v>
      </c>
      <c r="D36" s="6" t="s">
        <v>921</v>
      </c>
      <c r="E36" s="6" t="s">
        <v>188</v>
      </c>
      <c r="F36" s="6" t="s">
        <v>161</v>
      </c>
      <c r="G36" s="8" t="s">
        <v>81</v>
      </c>
      <c r="H36" s="8" t="s">
        <v>81</v>
      </c>
      <c r="I36" s="8" t="s">
        <v>81</v>
      </c>
      <c r="J36" s="9"/>
      <c r="K36" s="8" t="s">
        <v>32</v>
      </c>
      <c r="L36" s="9"/>
      <c r="M36" s="9"/>
      <c r="N36" s="9"/>
      <c r="O36" s="8" t="s">
        <v>81</v>
      </c>
      <c r="P36" s="9"/>
      <c r="Q36" s="9"/>
      <c r="R36" s="9"/>
      <c r="S36" s="9" t="str">
        <f>"0.00"</f>
        <v>0.00</v>
      </c>
      <c r="T36" s="17" t="s">
        <v>165</v>
      </c>
      <c r="U36" s="13" t="s">
        <v>95</v>
      </c>
      <c r="V36" s="13">
        <f t="shared" ref="V36" si="4">500/(-216.0475144 +16.2606339*E36+(-0.002388645)*E36^2+(-0.00113732)*E36^3+0.00000701863*E36^4+(-0.00000001291)*E36^5)</f>
        <v>0.64358604163625543</v>
      </c>
      <c r="W36" s="33" t="s">
        <v>95</v>
      </c>
    </row>
    <row r="37" spans="1:23">
      <c r="A37" s="25"/>
      <c r="B37" s="4" t="s">
        <v>53</v>
      </c>
      <c r="T37" s="68"/>
      <c r="V37" s="22">
        <f t="shared" si="2"/>
        <v>-2.3143057275552712</v>
      </c>
      <c r="W37" s="32"/>
    </row>
    <row r="38" spans="1:23" ht="16">
      <c r="A38" s="71" t="s">
        <v>189</v>
      </c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18"/>
      <c r="V38" s="21">
        <f t="shared" si="2"/>
        <v>-2.3143057275552712</v>
      </c>
      <c r="W38" s="32"/>
    </row>
    <row r="39" spans="1:23">
      <c r="A39" s="24" t="s">
        <v>12</v>
      </c>
      <c r="B39" s="6" t="s">
        <v>190</v>
      </c>
      <c r="C39" s="6" t="s">
        <v>191</v>
      </c>
      <c r="D39" s="6" t="s">
        <v>921</v>
      </c>
      <c r="E39" s="6" t="s">
        <v>192</v>
      </c>
      <c r="F39" s="6" t="s">
        <v>16</v>
      </c>
      <c r="G39" s="7" t="s">
        <v>105</v>
      </c>
      <c r="H39" s="7" t="s">
        <v>110</v>
      </c>
      <c r="I39" s="7" t="s">
        <v>193</v>
      </c>
      <c r="J39" s="9"/>
      <c r="K39" s="7" t="s">
        <v>70</v>
      </c>
      <c r="L39" s="7" t="s">
        <v>72</v>
      </c>
      <c r="M39" s="7" t="s">
        <v>163</v>
      </c>
      <c r="N39" s="8" t="s">
        <v>194</v>
      </c>
      <c r="O39" s="8" t="s">
        <v>195</v>
      </c>
      <c r="P39" s="7" t="s">
        <v>195</v>
      </c>
      <c r="Q39" s="8" t="s">
        <v>196</v>
      </c>
      <c r="R39" s="9"/>
      <c r="S39" s="9" t="str">
        <f>"865,0"</f>
        <v>865,0</v>
      </c>
      <c r="T39" s="17"/>
      <c r="U39" s="13">
        <f t="shared" si="1"/>
        <v>531.95599907015355</v>
      </c>
      <c r="V39" s="13">
        <f t="shared" si="2"/>
        <v>0.61497803360711389</v>
      </c>
      <c r="W39" s="33" t="s">
        <v>39</v>
      </c>
    </row>
    <row r="40" spans="1:23">
      <c r="A40" s="24" t="s">
        <v>40</v>
      </c>
      <c r="B40" s="6" t="s">
        <v>197</v>
      </c>
      <c r="C40" s="6" t="s">
        <v>198</v>
      </c>
      <c r="D40" s="6" t="s">
        <v>921</v>
      </c>
      <c r="E40" s="6" t="s">
        <v>199</v>
      </c>
      <c r="F40" s="6" t="s">
        <v>200</v>
      </c>
      <c r="G40" s="7" t="s">
        <v>117</v>
      </c>
      <c r="H40" s="7" t="s">
        <v>201</v>
      </c>
      <c r="I40" s="7" t="s">
        <v>202</v>
      </c>
      <c r="J40" s="9"/>
      <c r="K40" s="7" t="s">
        <v>70</v>
      </c>
      <c r="L40" s="7" t="s">
        <v>203</v>
      </c>
      <c r="M40" s="7" t="s">
        <v>204</v>
      </c>
      <c r="N40" s="9"/>
      <c r="O40" s="8" t="s">
        <v>110</v>
      </c>
      <c r="P40" s="7" t="s">
        <v>110</v>
      </c>
      <c r="Q40" s="8" t="s">
        <v>205</v>
      </c>
      <c r="R40" s="9"/>
      <c r="S40" s="9" t="str">
        <f>"796,0"</f>
        <v>796,0</v>
      </c>
      <c r="T40" s="17" t="s">
        <v>206</v>
      </c>
      <c r="U40" s="13">
        <f t="shared" si="1"/>
        <v>496.56551729036715</v>
      </c>
      <c r="V40" s="13">
        <f t="shared" si="2"/>
        <v>0.62382602674669241</v>
      </c>
      <c r="W40" s="33" t="s">
        <v>111</v>
      </c>
    </row>
    <row r="41" spans="1:23">
      <c r="A41" s="24" t="s">
        <v>75</v>
      </c>
      <c r="B41" s="6" t="s">
        <v>207</v>
      </c>
      <c r="C41" s="6" t="s">
        <v>208</v>
      </c>
      <c r="D41" s="6" t="s">
        <v>921</v>
      </c>
      <c r="E41" s="6" t="s">
        <v>192</v>
      </c>
      <c r="F41" s="6" t="s">
        <v>16</v>
      </c>
      <c r="G41" s="7" t="s">
        <v>82</v>
      </c>
      <c r="H41" s="7" t="s">
        <v>117</v>
      </c>
      <c r="I41" s="7" t="s">
        <v>65</v>
      </c>
      <c r="J41" s="9"/>
      <c r="K41" s="7" t="s">
        <v>90</v>
      </c>
      <c r="L41" s="7" t="s">
        <v>36</v>
      </c>
      <c r="M41" s="8" t="s">
        <v>139</v>
      </c>
      <c r="N41" s="9"/>
      <c r="O41" s="7" t="s">
        <v>117</v>
      </c>
      <c r="P41" s="7" t="s">
        <v>120</v>
      </c>
      <c r="Q41" s="7" t="s">
        <v>209</v>
      </c>
      <c r="R41" s="9"/>
      <c r="S41" s="9" t="str">
        <f>"702,5"</f>
        <v>702,5</v>
      </c>
      <c r="T41" s="17" t="s">
        <v>206</v>
      </c>
      <c r="U41" s="13">
        <f t="shared" si="1"/>
        <v>432.02206860899753</v>
      </c>
      <c r="V41" s="13">
        <f t="shared" si="2"/>
        <v>0.61497803360711389</v>
      </c>
      <c r="W41" s="33" t="s">
        <v>111</v>
      </c>
    </row>
    <row r="42" spans="1:23">
      <c r="A42" s="24" t="s">
        <v>85</v>
      </c>
      <c r="B42" s="6" t="s">
        <v>210</v>
      </c>
      <c r="C42" s="6" t="s">
        <v>211</v>
      </c>
      <c r="D42" s="6" t="s">
        <v>921</v>
      </c>
      <c r="E42" s="6" t="s">
        <v>212</v>
      </c>
      <c r="F42" s="6" t="s">
        <v>161</v>
      </c>
      <c r="G42" s="8" t="s">
        <v>81</v>
      </c>
      <c r="H42" s="7" t="s">
        <v>81</v>
      </c>
      <c r="I42" s="7" t="s">
        <v>147</v>
      </c>
      <c r="J42" s="9"/>
      <c r="K42" s="7" t="s">
        <v>90</v>
      </c>
      <c r="L42" s="8" t="s">
        <v>36</v>
      </c>
      <c r="M42" s="8" t="s">
        <v>36</v>
      </c>
      <c r="N42" s="9"/>
      <c r="O42" s="7" t="s">
        <v>116</v>
      </c>
      <c r="P42" s="7" t="s">
        <v>213</v>
      </c>
      <c r="Q42" s="8" t="s">
        <v>214</v>
      </c>
      <c r="R42" s="9"/>
      <c r="S42" s="9" t="str">
        <f>"655,0"</f>
        <v>655,0</v>
      </c>
      <c r="T42" s="17" t="s">
        <v>165</v>
      </c>
      <c r="U42" s="13">
        <f t="shared" si="1"/>
        <v>400.25046253842834</v>
      </c>
      <c r="V42" s="13">
        <f t="shared" si="2"/>
        <v>0.61106940845561575</v>
      </c>
      <c r="W42" s="33" t="s">
        <v>52</v>
      </c>
    </row>
    <row r="43" spans="1:23">
      <c r="A43" s="24" t="s">
        <v>148</v>
      </c>
      <c r="B43" s="6" t="s">
        <v>215</v>
      </c>
      <c r="C43" s="6" t="s">
        <v>216</v>
      </c>
      <c r="D43" s="6" t="s">
        <v>921</v>
      </c>
      <c r="E43" s="6" t="s">
        <v>217</v>
      </c>
      <c r="F43" s="6" t="s">
        <v>16</v>
      </c>
      <c r="G43" s="8" t="s">
        <v>59</v>
      </c>
      <c r="H43" s="7" t="s">
        <v>175</v>
      </c>
      <c r="I43" s="7" t="s">
        <v>81</v>
      </c>
      <c r="J43" s="9"/>
      <c r="K43" s="7" t="s">
        <v>61</v>
      </c>
      <c r="L43" s="7" t="s">
        <v>108</v>
      </c>
      <c r="M43" s="8" t="s">
        <v>93</v>
      </c>
      <c r="N43" s="9"/>
      <c r="O43" s="7" t="s">
        <v>59</v>
      </c>
      <c r="P43" s="7" t="s">
        <v>81</v>
      </c>
      <c r="Q43" s="7" t="s">
        <v>82</v>
      </c>
      <c r="R43" s="9"/>
      <c r="S43" s="9" t="str">
        <f>"615,0"</f>
        <v>615,0</v>
      </c>
      <c r="T43" s="17" t="s">
        <v>218</v>
      </c>
      <c r="U43" s="13">
        <f t="shared" si="1"/>
        <v>390.22463550541011</v>
      </c>
      <c r="V43" s="13">
        <f t="shared" si="2"/>
        <v>0.63451160244782134</v>
      </c>
      <c r="W43" s="33" t="s">
        <v>52</v>
      </c>
    </row>
    <row r="44" spans="1:23">
      <c r="A44" s="24" t="s">
        <v>157</v>
      </c>
      <c r="B44" s="6" t="s">
        <v>219</v>
      </c>
      <c r="C44" s="6" t="s">
        <v>220</v>
      </c>
      <c r="D44" s="6" t="s">
        <v>921</v>
      </c>
      <c r="E44" s="6" t="s">
        <v>221</v>
      </c>
      <c r="F44" s="6" t="s">
        <v>16</v>
      </c>
      <c r="G44" s="7" t="s">
        <v>89</v>
      </c>
      <c r="H44" s="8" t="s">
        <v>139</v>
      </c>
      <c r="I44" s="7" t="s">
        <v>139</v>
      </c>
      <c r="J44" s="9"/>
      <c r="K44" s="8" t="s">
        <v>49</v>
      </c>
      <c r="L44" s="7" t="s">
        <v>25</v>
      </c>
      <c r="M44" s="7" t="s">
        <v>108</v>
      </c>
      <c r="N44" s="9"/>
      <c r="O44" s="7" t="s">
        <v>89</v>
      </c>
      <c r="P44" s="8" t="s">
        <v>139</v>
      </c>
      <c r="Q44" s="7" t="s">
        <v>139</v>
      </c>
      <c r="R44" s="9"/>
      <c r="S44" s="9" t="str">
        <f>"485,0"</f>
        <v>485,0</v>
      </c>
      <c r="T44" s="17"/>
      <c r="U44" s="13">
        <f t="shared" si="1"/>
        <v>298.00507046041361</v>
      </c>
      <c r="V44" s="13">
        <f t="shared" si="2"/>
        <v>0.61444344424827546</v>
      </c>
      <c r="W44" s="33" t="s">
        <v>222</v>
      </c>
    </row>
    <row r="45" spans="1:23">
      <c r="A45" s="24" t="s">
        <v>95</v>
      </c>
      <c r="B45" s="6" t="s">
        <v>223</v>
      </c>
      <c r="C45" s="6" t="s">
        <v>224</v>
      </c>
      <c r="D45" s="6" t="s">
        <v>921</v>
      </c>
      <c r="E45" s="6" t="s">
        <v>225</v>
      </c>
      <c r="F45" s="6" t="s">
        <v>16</v>
      </c>
      <c r="G45" s="8" t="s">
        <v>33</v>
      </c>
      <c r="H45" s="8" t="s">
        <v>139</v>
      </c>
      <c r="I45" s="8" t="s">
        <v>139</v>
      </c>
      <c r="J45" s="9"/>
      <c r="K45" s="8" t="s">
        <v>226</v>
      </c>
      <c r="L45" s="9"/>
      <c r="M45" s="9"/>
      <c r="N45" s="9"/>
      <c r="O45" s="8" t="s">
        <v>32</v>
      </c>
      <c r="P45" s="9"/>
      <c r="Q45" s="9"/>
      <c r="R45" s="9"/>
      <c r="S45" s="9" t="str">
        <f>"0.00"</f>
        <v>0.00</v>
      </c>
      <c r="T45" s="17" t="s">
        <v>227</v>
      </c>
      <c r="U45" s="13" t="s">
        <v>95</v>
      </c>
      <c r="V45" s="13">
        <f t="shared" ref="V45:V46" si="5">500/(-216.0475144 +16.2606339*E45+(-0.002388645)*E45^2+(-0.00113732)*E45^3+0.00000701863*E45^4+(-0.00000001291)*E45^5)</f>
        <v>0.62232485990186259</v>
      </c>
      <c r="W45" s="33" t="s">
        <v>95</v>
      </c>
    </row>
    <row r="46" spans="1:23">
      <c r="A46" s="24" t="s">
        <v>95</v>
      </c>
      <c r="B46" s="6" t="s">
        <v>228</v>
      </c>
      <c r="C46" s="6" t="s">
        <v>229</v>
      </c>
      <c r="D46" s="6" t="s">
        <v>921</v>
      </c>
      <c r="E46" s="6" t="s">
        <v>230</v>
      </c>
      <c r="F46" s="6" t="s">
        <v>231</v>
      </c>
      <c r="G46" s="8" t="s">
        <v>213</v>
      </c>
      <c r="H46" s="8" t="s">
        <v>214</v>
      </c>
      <c r="I46" s="8" t="s">
        <v>214</v>
      </c>
      <c r="J46" s="9"/>
      <c r="K46" s="7" t="s">
        <v>32</v>
      </c>
      <c r="L46" s="7" t="s">
        <v>90</v>
      </c>
      <c r="M46" s="8" t="s">
        <v>232</v>
      </c>
      <c r="N46" s="9"/>
      <c r="O46" s="7" t="s">
        <v>65</v>
      </c>
      <c r="P46" s="7" t="s">
        <v>201</v>
      </c>
      <c r="Q46" s="8" t="s">
        <v>209</v>
      </c>
      <c r="R46" s="9"/>
      <c r="S46" s="9" t="str">
        <f>"0.00"</f>
        <v>0.00</v>
      </c>
      <c r="T46" s="17" t="s">
        <v>84</v>
      </c>
      <c r="U46" s="13" t="s">
        <v>95</v>
      </c>
      <c r="V46" s="13">
        <f t="shared" si="5"/>
        <v>0.60956949444135078</v>
      </c>
      <c r="W46" s="33" t="s">
        <v>95</v>
      </c>
    </row>
    <row r="47" spans="1:23">
      <c r="A47" s="25"/>
      <c r="B47" s="4" t="s">
        <v>53</v>
      </c>
      <c r="T47" s="68"/>
      <c r="V47" s="22">
        <f t="shared" si="2"/>
        <v>-2.3143057275552712</v>
      </c>
      <c r="W47" s="32"/>
    </row>
    <row r="48" spans="1:23" ht="16">
      <c r="A48" s="71" t="s">
        <v>233</v>
      </c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18"/>
      <c r="V48" s="21">
        <f t="shared" si="2"/>
        <v>-2.3143057275552712</v>
      </c>
      <c r="W48" s="32"/>
    </row>
    <row r="49" spans="1:23">
      <c r="A49" s="24" t="s">
        <v>12</v>
      </c>
      <c r="B49" s="6" t="s">
        <v>234</v>
      </c>
      <c r="C49" s="6" t="s">
        <v>235</v>
      </c>
      <c r="D49" s="6" t="s">
        <v>921</v>
      </c>
      <c r="E49" s="6" t="s">
        <v>236</v>
      </c>
      <c r="F49" s="6" t="s">
        <v>115</v>
      </c>
      <c r="G49" s="7" t="s">
        <v>105</v>
      </c>
      <c r="H49" s="7" t="s">
        <v>110</v>
      </c>
      <c r="I49" s="7" t="s">
        <v>237</v>
      </c>
      <c r="J49" s="9"/>
      <c r="K49" s="7" t="s">
        <v>162</v>
      </c>
      <c r="L49" s="8" t="s">
        <v>141</v>
      </c>
      <c r="M49" s="8" t="s">
        <v>141</v>
      </c>
      <c r="N49" s="9"/>
      <c r="O49" s="7" t="s">
        <v>238</v>
      </c>
      <c r="P49" s="7" t="s">
        <v>239</v>
      </c>
      <c r="Q49" s="8" t="s">
        <v>240</v>
      </c>
      <c r="R49" s="9"/>
      <c r="S49" s="9" t="str">
        <f>"875,0"</f>
        <v>875,0</v>
      </c>
      <c r="T49" s="17"/>
      <c r="U49" s="13">
        <f t="shared" si="1"/>
        <v>519.82375351153109</v>
      </c>
      <c r="V49" s="13">
        <f t="shared" si="2"/>
        <v>0.59408428972746408</v>
      </c>
      <c r="W49" s="33" t="s">
        <v>39</v>
      </c>
    </row>
    <row r="50" spans="1:23">
      <c r="A50" s="24" t="s">
        <v>40</v>
      </c>
      <c r="B50" s="6" t="s">
        <v>241</v>
      </c>
      <c r="C50" s="6" t="s">
        <v>242</v>
      </c>
      <c r="D50" s="6" t="s">
        <v>921</v>
      </c>
      <c r="E50" s="6" t="s">
        <v>243</v>
      </c>
      <c r="F50" s="6" t="s">
        <v>16</v>
      </c>
      <c r="G50" s="7" t="s">
        <v>65</v>
      </c>
      <c r="H50" s="8" t="s">
        <v>170</v>
      </c>
      <c r="I50" s="7" t="s">
        <v>170</v>
      </c>
      <c r="J50" s="9"/>
      <c r="K50" s="7" t="s">
        <v>72</v>
      </c>
      <c r="L50" s="8" t="s">
        <v>73</v>
      </c>
      <c r="M50" s="8" t="s">
        <v>73</v>
      </c>
      <c r="N50" s="9"/>
      <c r="O50" s="7" t="s">
        <v>105</v>
      </c>
      <c r="P50" s="7" t="s">
        <v>244</v>
      </c>
      <c r="Q50" s="7" t="s">
        <v>110</v>
      </c>
      <c r="R50" s="9"/>
      <c r="S50" s="9" t="str">
        <f>"775,0"</f>
        <v>775,0</v>
      </c>
      <c r="T50" s="17" t="s">
        <v>245</v>
      </c>
      <c r="U50" s="13">
        <f t="shared" si="1"/>
        <v>458.45219537240087</v>
      </c>
      <c r="V50" s="13">
        <f t="shared" si="2"/>
        <v>0.59155121983535597</v>
      </c>
      <c r="W50" s="33" t="s">
        <v>111</v>
      </c>
    </row>
    <row r="51" spans="1:23">
      <c r="A51" s="24" t="s">
        <v>75</v>
      </c>
      <c r="B51" s="6" t="s">
        <v>246</v>
      </c>
      <c r="C51" s="6" t="s">
        <v>247</v>
      </c>
      <c r="D51" s="6" t="s">
        <v>921</v>
      </c>
      <c r="E51" s="6" t="s">
        <v>248</v>
      </c>
      <c r="F51" s="6" t="s">
        <v>249</v>
      </c>
      <c r="G51" s="7" t="s">
        <v>202</v>
      </c>
      <c r="H51" s="8" t="s">
        <v>193</v>
      </c>
      <c r="I51" s="9"/>
      <c r="J51" s="9"/>
      <c r="K51" s="7" t="s">
        <v>33</v>
      </c>
      <c r="L51" s="7" t="s">
        <v>139</v>
      </c>
      <c r="M51" s="8" t="s">
        <v>37</v>
      </c>
      <c r="N51" s="9"/>
      <c r="O51" s="7" t="s">
        <v>105</v>
      </c>
      <c r="P51" s="7" t="s">
        <v>110</v>
      </c>
      <c r="Q51" s="9"/>
      <c r="R51" s="9"/>
      <c r="S51" s="9" t="str">
        <f>"760,0"</f>
        <v>760,0</v>
      </c>
      <c r="T51" s="17"/>
      <c r="U51" s="13">
        <f t="shared" si="1"/>
        <v>452.36222092551776</v>
      </c>
      <c r="V51" s="13">
        <f t="shared" si="2"/>
        <v>0.59521344858620762</v>
      </c>
      <c r="W51" s="33" t="s">
        <v>111</v>
      </c>
    </row>
    <row r="52" spans="1:23">
      <c r="A52" s="24" t="s">
        <v>85</v>
      </c>
      <c r="B52" s="6" t="s">
        <v>250</v>
      </c>
      <c r="C52" s="6" t="s">
        <v>251</v>
      </c>
      <c r="D52" s="6" t="s">
        <v>921</v>
      </c>
      <c r="E52" s="6" t="s">
        <v>252</v>
      </c>
      <c r="F52" s="6" t="s">
        <v>16</v>
      </c>
      <c r="G52" s="7" t="s">
        <v>65</v>
      </c>
      <c r="H52" s="8" t="s">
        <v>105</v>
      </c>
      <c r="I52" s="7" t="s">
        <v>105</v>
      </c>
      <c r="J52" s="9"/>
      <c r="K52" s="7" t="s">
        <v>33</v>
      </c>
      <c r="L52" s="7" t="s">
        <v>109</v>
      </c>
      <c r="M52" s="7" t="s">
        <v>70</v>
      </c>
      <c r="N52" s="9"/>
      <c r="O52" s="7" t="s">
        <v>65</v>
      </c>
      <c r="P52" s="7" t="s">
        <v>105</v>
      </c>
      <c r="Q52" s="8" t="s">
        <v>110</v>
      </c>
      <c r="R52" s="9"/>
      <c r="S52" s="9" t="str">
        <f>"750,0"</f>
        <v>750,0</v>
      </c>
      <c r="T52" s="17" t="s">
        <v>253</v>
      </c>
      <c r="U52" s="13">
        <f t="shared" si="1"/>
        <v>450.79816258860569</v>
      </c>
      <c r="V52" s="13">
        <f t="shared" si="2"/>
        <v>0.60106421678480759</v>
      </c>
      <c r="W52" s="33" t="s">
        <v>111</v>
      </c>
    </row>
    <row r="53" spans="1:23">
      <c r="A53" s="24" t="s">
        <v>148</v>
      </c>
      <c r="B53" s="6" t="s">
        <v>254</v>
      </c>
      <c r="C53" s="6" t="s">
        <v>255</v>
      </c>
      <c r="D53" s="6" t="s">
        <v>921</v>
      </c>
      <c r="E53" s="6" t="s">
        <v>256</v>
      </c>
      <c r="F53" s="6" t="s">
        <v>257</v>
      </c>
      <c r="G53" s="8" t="s">
        <v>65</v>
      </c>
      <c r="H53" s="7" t="s">
        <v>201</v>
      </c>
      <c r="I53" s="7" t="s">
        <v>105</v>
      </c>
      <c r="J53" s="9"/>
      <c r="K53" s="7" t="s">
        <v>37</v>
      </c>
      <c r="L53" s="7" t="s">
        <v>70</v>
      </c>
      <c r="M53" s="8" t="s">
        <v>162</v>
      </c>
      <c r="N53" s="9"/>
      <c r="O53" s="7" t="s">
        <v>65</v>
      </c>
      <c r="P53" s="7" t="s">
        <v>105</v>
      </c>
      <c r="Q53" s="8" t="s">
        <v>110</v>
      </c>
      <c r="R53" s="9"/>
      <c r="S53" s="9" t="str">
        <f>"750,0"</f>
        <v>750,0</v>
      </c>
      <c r="T53" s="17" t="s">
        <v>258</v>
      </c>
      <c r="U53" s="13">
        <f t="shared" si="1"/>
        <v>446.26754589379777</v>
      </c>
      <c r="V53" s="13">
        <f t="shared" si="2"/>
        <v>0.5950233945250637</v>
      </c>
      <c r="W53" s="33" t="s">
        <v>111</v>
      </c>
    </row>
    <row r="54" spans="1:23">
      <c r="A54" s="24" t="s">
        <v>157</v>
      </c>
      <c r="B54" s="6" t="s">
        <v>259</v>
      </c>
      <c r="C54" s="6" t="s">
        <v>260</v>
      </c>
      <c r="D54" s="6" t="s">
        <v>921</v>
      </c>
      <c r="E54" s="6" t="s">
        <v>261</v>
      </c>
      <c r="F54" s="6" t="s">
        <v>16</v>
      </c>
      <c r="G54" s="7" t="s">
        <v>65</v>
      </c>
      <c r="H54" s="8" t="s">
        <v>201</v>
      </c>
      <c r="I54" s="7" t="s">
        <v>201</v>
      </c>
      <c r="J54" s="9"/>
      <c r="K54" s="8" t="s">
        <v>139</v>
      </c>
      <c r="L54" s="7" t="s">
        <v>37</v>
      </c>
      <c r="M54" s="7" t="s">
        <v>140</v>
      </c>
      <c r="N54" s="9"/>
      <c r="O54" s="7" t="s">
        <v>65</v>
      </c>
      <c r="P54" s="7" t="s">
        <v>201</v>
      </c>
      <c r="Q54" s="8" t="s">
        <v>170</v>
      </c>
      <c r="R54" s="9"/>
      <c r="S54" s="9" t="str">
        <f>"725,0"</f>
        <v>725,0</v>
      </c>
      <c r="T54" s="17" t="s">
        <v>262</v>
      </c>
      <c r="U54" s="13">
        <f t="shared" si="1"/>
        <v>435.9266585640334</v>
      </c>
      <c r="V54" s="13">
        <f t="shared" si="2"/>
        <v>0.60127814974349436</v>
      </c>
      <c r="W54" s="33" t="s">
        <v>52</v>
      </c>
    </row>
    <row r="55" spans="1:23">
      <c r="A55" s="24" t="s">
        <v>263</v>
      </c>
      <c r="B55" s="6" t="s">
        <v>264</v>
      </c>
      <c r="C55" s="6" t="s">
        <v>265</v>
      </c>
      <c r="D55" s="6" t="s">
        <v>921</v>
      </c>
      <c r="E55" s="6" t="s">
        <v>266</v>
      </c>
      <c r="F55" s="6" t="s">
        <v>267</v>
      </c>
      <c r="G55" s="8" t="s">
        <v>147</v>
      </c>
      <c r="H55" s="7" t="s">
        <v>213</v>
      </c>
      <c r="I55" s="8" t="s">
        <v>201</v>
      </c>
      <c r="J55" s="9"/>
      <c r="K55" s="7" t="s">
        <v>90</v>
      </c>
      <c r="L55" s="7" t="s">
        <v>33</v>
      </c>
      <c r="M55" s="8" t="s">
        <v>36</v>
      </c>
      <c r="N55" s="9"/>
      <c r="O55" s="7" t="s">
        <v>130</v>
      </c>
      <c r="P55" s="8" t="s">
        <v>110</v>
      </c>
      <c r="Q55" s="8" t="s">
        <v>110</v>
      </c>
      <c r="R55" s="9"/>
      <c r="S55" s="9" t="str">
        <f>"700,0"</f>
        <v>700,0</v>
      </c>
      <c r="T55" s="17"/>
      <c r="U55" s="13">
        <f t="shared" si="1"/>
        <v>413.71846138320876</v>
      </c>
      <c r="V55" s="13">
        <f t="shared" si="2"/>
        <v>0.59102637340458397</v>
      </c>
      <c r="W55" s="33" t="s">
        <v>52</v>
      </c>
    </row>
    <row r="56" spans="1:23">
      <c r="A56" s="24" t="s">
        <v>268</v>
      </c>
      <c r="B56" s="6" t="s">
        <v>269</v>
      </c>
      <c r="C56" s="6" t="s">
        <v>270</v>
      </c>
      <c r="D56" s="6" t="s">
        <v>921</v>
      </c>
      <c r="E56" s="6" t="s">
        <v>271</v>
      </c>
      <c r="F56" s="6" t="s">
        <v>16</v>
      </c>
      <c r="G56" s="7" t="s">
        <v>59</v>
      </c>
      <c r="H56" s="7" t="s">
        <v>64</v>
      </c>
      <c r="I56" s="8" t="s">
        <v>82</v>
      </c>
      <c r="J56" s="9"/>
      <c r="K56" s="7" t="s">
        <v>108</v>
      </c>
      <c r="L56" s="8" t="s">
        <v>90</v>
      </c>
      <c r="M56" s="7" t="s">
        <v>90</v>
      </c>
      <c r="N56" s="9"/>
      <c r="O56" s="7" t="s">
        <v>201</v>
      </c>
      <c r="P56" s="8" t="s">
        <v>105</v>
      </c>
      <c r="Q56" s="7" t="s">
        <v>202</v>
      </c>
      <c r="R56" s="9"/>
      <c r="S56" s="9" t="str">
        <f>"680,0"</f>
        <v>680,0</v>
      </c>
      <c r="T56" s="17" t="s">
        <v>272</v>
      </c>
      <c r="U56" s="13">
        <f t="shared" si="1"/>
        <v>406.33641852401774</v>
      </c>
      <c r="V56" s="13">
        <f t="shared" si="2"/>
        <v>0.59755355665296728</v>
      </c>
      <c r="W56" s="33" t="s">
        <v>52</v>
      </c>
    </row>
    <row r="57" spans="1:23">
      <c r="A57" s="24" t="s">
        <v>95</v>
      </c>
      <c r="B57" s="6" t="s">
        <v>273</v>
      </c>
      <c r="C57" s="6" t="s">
        <v>274</v>
      </c>
      <c r="D57" s="6" t="s">
        <v>921</v>
      </c>
      <c r="E57" s="6" t="s">
        <v>275</v>
      </c>
      <c r="F57" s="6" t="s">
        <v>16</v>
      </c>
      <c r="G57" s="7" t="s">
        <v>130</v>
      </c>
      <c r="H57" s="7" t="s">
        <v>193</v>
      </c>
      <c r="I57" s="7" t="s">
        <v>205</v>
      </c>
      <c r="J57" s="9"/>
      <c r="K57" s="8" t="s">
        <v>33</v>
      </c>
      <c r="L57" s="8" t="s">
        <v>33</v>
      </c>
      <c r="M57" s="8" t="s">
        <v>33</v>
      </c>
      <c r="N57" s="9"/>
      <c r="O57" s="8" t="s">
        <v>117</v>
      </c>
      <c r="P57" s="8" t="s">
        <v>117</v>
      </c>
      <c r="Q57" s="8" t="s">
        <v>201</v>
      </c>
      <c r="R57" s="9"/>
      <c r="S57" s="9" t="str">
        <f>"0.00"</f>
        <v>0.00</v>
      </c>
      <c r="T57" s="17" t="s">
        <v>276</v>
      </c>
      <c r="U57" s="13" t="s">
        <v>95</v>
      </c>
      <c r="V57" s="13">
        <f t="shared" ref="V57:V58" si="6">500/(-216.0475144 +16.2606339*E57+(-0.002388645)*E57^2+(-0.00113732)*E57^3+0.00000701863*E57^4+(-0.00000001291)*E57^5)</f>
        <v>0.59120063305700643</v>
      </c>
      <c r="W57" s="33" t="s">
        <v>95</v>
      </c>
    </row>
    <row r="58" spans="1:23">
      <c r="A58" s="24" t="s">
        <v>95</v>
      </c>
      <c r="B58" s="6" t="s">
        <v>277</v>
      </c>
      <c r="C58" s="6" t="s">
        <v>278</v>
      </c>
      <c r="D58" s="6" t="s">
        <v>921</v>
      </c>
      <c r="E58" s="6" t="s">
        <v>279</v>
      </c>
      <c r="F58" s="6" t="s">
        <v>16</v>
      </c>
      <c r="G58" s="8" t="s">
        <v>110</v>
      </c>
      <c r="H58" s="8" t="s">
        <v>107</v>
      </c>
      <c r="I58" s="8" t="s">
        <v>193</v>
      </c>
      <c r="J58" s="9"/>
      <c r="K58" s="8" t="s">
        <v>163</v>
      </c>
      <c r="L58" s="9"/>
      <c r="M58" s="9"/>
      <c r="N58" s="9"/>
      <c r="O58" s="8" t="s">
        <v>201</v>
      </c>
      <c r="P58" s="9"/>
      <c r="Q58" s="9"/>
      <c r="R58" s="9"/>
      <c r="S58" s="9" t="str">
        <f>"0.00"</f>
        <v>0.00</v>
      </c>
      <c r="T58" s="17" t="s">
        <v>280</v>
      </c>
      <c r="U58" s="13" t="s">
        <v>95</v>
      </c>
      <c r="V58" s="13">
        <f t="shared" si="6"/>
        <v>0.59050769636211098</v>
      </c>
      <c r="W58" s="33" t="s">
        <v>95</v>
      </c>
    </row>
    <row r="59" spans="1:23">
      <c r="A59" s="25"/>
      <c r="B59" s="4" t="s">
        <v>53</v>
      </c>
      <c r="T59" s="68"/>
      <c r="V59" s="22">
        <f t="shared" si="2"/>
        <v>-2.3143057275552712</v>
      </c>
      <c r="W59" s="32"/>
    </row>
    <row r="60" spans="1:23" ht="16">
      <c r="A60" s="71" t="s">
        <v>913</v>
      </c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18"/>
      <c r="V60" s="21">
        <f t="shared" si="2"/>
        <v>-2.3143057275552712</v>
      </c>
      <c r="W60" s="32"/>
    </row>
    <row r="61" spans="1:23">
      <c r="A61" s="24" t="s">
        <v>12</v>
      </c>
      <c r="B61" s="6" t="s">
        <v>281</v>
      </c>
      <c r="C61" s="6" t="s">
        <v>282</v>
      </c>
      <c r="D61" s="6" t="s">
        <v>921</v>
      </c>
      <c r="E61" s="6" t="s">
        <v>283</v>
      </c>
      <c r="F61" s="6" t="s">
        <v>16</v>
      </c>
      <c r="G61" s="7" t="s">
        <v>284</v>
      </c>
      <c r="H61" s="7" t="s">
        <v>196</v>
      </c>
      <c r="I61" s="9" t="s">
        <v>134</v>
      </c>
      <c r="J61" s="9"/>
      <c r="K61" s="7" t="s">
        <v>73</v>
      </c>
      <c r="L61" s="7" t="s">
        <v>59</v>
      </c>
      <c r="M61" s="7" t="s">
        <v>81</v>
      </c>
      <c r="N61" s="9"/>
      <c r="O61" s="7" t="s">
        <v>205</v>
      </c>
      <c r="P61" s="7" t="s">
        <v>285</v>
      </c>
      <c r="Q61" s="7" t="s">
        <v>284</v>
      </c>
      <c r="R61" s="9"/>
      <c r="S61" s="9" t="str">
        <f>"930,0"</f>
        <v>930,0</v>
      </c>
      <c r="T61" s="17" t="s">
        <v>286</v>
      </c>
      <c r="U61" s="13">
        <f t="shared" si="1"/>
        <v>543.80689722491343</v>
      </c>
      <c r="V61" s="13">
        <f t="shared" si="2"/>
        <v>0.58473859916657356</v>
      </c>
      <c r="W61" s="33" t="s">
        <v>39</v>
      </c>
    </row>
    <row r="62" spans="1:23">
      <c r="A62" s="24" t="s">
        <v>40</v>
      </c>
      <c r="B62" s="6" t="s">
        <v>287</v>
      </c>
      <c r="C62" s="6" t="s">
        <v>288</v>
      </c>
      <c r="D62" s="6" t="s">
        <v>921</v>
      </c>
      <c r="E62" s="6" t="s">
        <v>289</v>
      </c>
      <c r="F62" s="6" t="s">
        <v>16</v>
      </c>
      <c r="G62" s="7" t="s">
        <v>110</v>
      </c>
      <c r="H62" s="8" t="s">
        <v>290</v>
      </c>
      <c r="I62" s="7" t="s">
        <v>290</v>
      </c>
      <c r="J62" s="9"/>
      <c r="K62" s="7" t="s">
        <v>33</v>
      </c>
      <c r="L62" s="8" t="s">
        <v>139</v>
      </c>
      <c r="M62" s="8" t="s">
        <v>139</v>
      </c>
      <c r="N62" s="9"/>
      <c r="O62" s="7" t="s">
        <v>110</v>
      </c>
      <c r="P62" s="7" t="s">
        <v>205</v>
      </c>
      <c r="Q62" s="7" t="s">
        <v>291</v>
      </c>
      <c r="R62" s="7" t="s">
        <v>292</v>
      </c>
      <c r="S62" s="9" t="str">
        <f>"806,0"</f>
        <v>806,0</v>
      </c>
      <c r="T62" s="17" t="s">
        <v>206</v>
      </c>
      <c r="U62" s="13">
        <f t="shared" si="1"/>
        <v>466.3367702835161</v>
      </c>
      <c r="V62" s="13">
        <f t="shared" si="2"/>
        <v>0.57858160084803489</v>
      </c>
      <c r="W62" s="33" t="s">
        <v>111</v>
      </c>
    </row>
    <row r="63" spans="1:23">
      <c r="A63" s="24" t="s">
        <v>75</v>
      </c>
      <c r="B63" s="6" t="s">
        <v>293</v>
      </c>
      <c r="C63" s="6" t="s">
        <v>294</v>
      </c>
      <c r="D63" s="6" t="s">
        <v>921</v>
      </c>
      <c r="E63" s="6" t="s">
        <v>295</v>
      </c>
      <c r="F63" s="6" t="s">
        <v>296</v>
      </c>
      <c r="G63" s="8" t="s">
        <v>65</v>
      </c>
      <c r="H63" s="7" t="s">
        <v>65</v>
      </c>
      <c r="I63" s="7" t="s">
        <v>170</v>
      </c>
      <c r="J63" s="9"/>
      <c r="K63" s="7" t="s">
        <v>140</v>
      </c>
      <c r="L63" s="7" t="s">
        <v>72</v>
      </c>
      <c r="M63" s="7" t="s">
        <v>74</v>
      </c>
      <c r="N63" s="9"/>
      <c r="O63" s="7" t="s">
        <v>193</v>
      </c>
      <c r="P63" s="7" t="s">
        <v>285</v>
      </c>
      <c r="Q63" s="8" t="s">
        <v>297</v>
      </c>
      <c r="R63" s="9"/>
      <c r="S63" s="9" t="str">
        <f>"820,0"</f>
        <v>820,0</v>
      </c>
      <c r="T63" s="17"/>
      <c r="U63" s="13">
        <f t="shared" si="1"/>
        <v>460.98292844997064</v>
      </c>
      <c r="V63" s="13">
        <f t="shared" si="2"/>
        <v>0.56217430298776905</v>
      </c>
      <c r="W63" s="33" t="s">
        <v>111</v>
      </c>
    </row>
    <row r="64" spans="1:23">
      <c r="A64" s="24" t="s">
        <v>85</v>
      </c>
      <c r="B64" s="6" t="s">
        <v>298</v>
      </c>
      <c r="C64" s="6" t="s">
        <v>299</v>
      </c>
      <c r="D64" s="6" t="s">
        <v>921</v>
      </c>
      <c r="E64" s="6" t="s">
        <v>300</v>
      </c>
      <c r="F64" s="6" t="s">
        <v>249</v>
      </c>
      <c r="G64" s="8" t="s">
        <v>201</v>
      </c>
      <c r="H64" s="7" t="s">
        <v>201</v>
      </c>
      <c r="I64" s="8" t="s">
        <v>105</v>
      </c>
      <c r="J64" s="9"/>
      <c r="K64" s="7" t="s">
        <v>37</v>
      </c>
      <c r="L64" s="8" t="s">
        <v>70</v>
      </c>
      <c r="M64" s="9"/>
      <c r="N64" s="9"/>
      <c r="O64" s="7" t="s">
        <v>202</v>
      </c>
      <c r="P64" s="7" t="s">
        <v>110</v>
      </c>
      <c r="Q64" s="8" t="s">
        <v>193</v>
      </c>
      <c r="R64" s="9"/>
      <c r="S64" s="9" t="str">
        <f>"750,0"</f>
        <v>750,0</v>
      </c>
      <c r="T64" s="17" t="s">
        <v>301</v>
      </c>
      <c r="U64" s="13">
        <f t="shared" si="1"/>
        <v>430.29199619229337</v>
      </c>
      <c r="V64" s="13">
        <f t="shared" si="2"/>
        <v>0.57372266158972451</v>
      </c>
      <c r="W64" s="33" t="s">
        <v>111</v>
      </c>
    </row>
    <row r="65" spans="1:23">
      <c r="A65" s="25"/>
      <c r="B65" s="4" t="s">
        <v>53</v>
      </c>
      <c r="T65" s="68"/>
      <c r="V65" s="22">
        <f t="shared" si="2"/>
        <v>-2.3143057275552712</v>
      </c>
      <c r="W65" s="32"/>
    </row>
    <row r="66" spans="1:23" ht="16">
      <c r="A66" s="71" t="s">
        <v>302</v>
      </c>
      <c r="B66" s="72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18"/>
      <c r="V66" s="21">
        <f t="shared" si="2"/>
        <v>-2.3143057275552712</v>
      </c>
      <c r="W66" s="32"/>
    </row>
    <row r="67" spans="1:23">
      <c r="A67" s="24" t="s">
        <v>12</v>
      </c>
      <c r="B67" s="6" t="s">
        <v>303</v>
      </c>
      <c r="C67" s="6" t="s">
        <v>304</v>
      </c>
      <c r="D67" s="6" t="s">
        <v>923</v>
      </c>
      <c r="E67" s="6" t="s">
        <v>305</v>
      </c>
      <c r="F67" s="6" t="s">
        <v>306</v>
      </c>
      <c r="G67" s="7" t="s">
        <v>59</v>
      </c>
      <c r="H67" s="7" t="s">
        <v>82</v>
      </c>
      <c r="I67" s="9" t="s">
        <v>65</v>
      </c>
      <c r="J67" s="9"/>
      <c r="K67" s="7" t="s">
        <v>139</v>
      </c>
      <c r="L67" s="7" t="s">
        <v>37</v>
      </c>
      <c r="M67" s="8" t="s">
        <v>70</v>
      </c>
      <c r="N67" s="9"/>
      <c r="O67" s="7" t="s">
        <v>65</v>
      </c>
      <c r="P67" s="7" t="s">
        <v>105</v>
      </c>
      <c r="Q67" s="7" t="s">
        <v>110</v>
      </c>
      <c r="R67" s="9"/>
      <c r="S67" s="9" t="str">
        <f>"720,0"</f>
        <v>720,0</v>
      </c>
      <c r="T67" s="17"/>
      <c r="U67" s="13">
        <f t="shared" si="1"/>
        <v>425.04203678210757</v>
      </c>
      <c r="V67" s="13">
        <f t="shared" si="2"/>
        <v>0.59033616219737162</v>
      </c>
      <c r="W67" s="33" t="s">
        <v>52</v>
      </c>
    </row>
    <row r="68" spans="1:23">
      <c r="A68" s="25"/>
      <c r="B68" s="4" t="s">
        <v>53</v>
      </c>
      <c r="V68" s="22">
        <f t="shared" si="2"/>
        <v>-2.3143057275552712</v>
      </c>
      <c r="W68" s="32"/>
    </row>
    <row r="69" spans="1:23" ht="16">
      <c r="A69" s="71" t="s">
        <v>307</v>
      </c>
      <c r="B69" s="72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V69" s="21">
        <f t="shared" si="2"/>
        <v>-2.3143057275552712</v>
      </c>
      <c r="W69" s="32"/>
    </row>
    <row r="70" spans="1:23">
      <c r="A70" s="24" t="s">
        <v>12</v>
      </c>
      <c r="B70" s="6" t="s">
        <v>308</v>
      </c>
      <c r="C70" s="6" t="s">
        <v>309</v>
      </c>
      <c r="D70" s="6" t="s">
        <v>924</v>
      </c>
      <c r="E70" s="6" t="s">
        <v>310</v>
      </c>
      <c r="F70" s="6" t="s">
        <v>311</v>
      </c>
      <c r="G70" s="8" t="s">
        <v>312</v>
      </c>
      <c r="H70" s="7" t="s">
        <v>17</v>
      </c>
      <c r="I70" s="7" t="s">
        <v>226</v>
      </c>
      <c r="J70" s="9"/>
      <c r="K70" s="7" t="s">
        <v>312</v>
      </c>
      <c r="L70" s="8" t="s">
        <v>20</v>
      </c>
      <c r="M70" s="7" t="s">
        <v>20</v>
      </c>
      <c r="N70" s="9"/>
      <c r="O70" s="7" t="s">
        <v>91</v>
      </c>
      <c r="P70" s="7" t="s">
        <v>71</v>
      </c>
      <c r="Q70" s="9"/>
      <c r="R70" s="9"/>
      <c r="S70" s="9" t="str">
        <f>"255,0"</f>
        <v>255,0</v>
      </c>
      <c r="T70" s="17"/>
      <c r="U70" s="13">
        <f t="shared" si="1"/>
        <v>192.36274128125734</v>
      </c>
      <c r="V70" s="13">
        <f t="shared" si="2"/>
        <v>0.75436369129904846</v>
      </c>
      <c r="W70" s="33" t="s">
        <v>95</v>
      </c>
    </row>
    <row r="71" spans="1:23" ht="14" thickBot="1">
      <c r="A71" s="26" t="s">
        <v>40</v>
      </c>
      <c r="B71" s="27" t="s">
        <v>313</v>
      </c>
      <c r="C71" s="27" t="s">
        <v>314</v>
      </c>
      <c r="D71" s="27" t="s">
        <v>924</v>
      </c>
      <c r="E71" s="27" t="s">
        <v>315</v>
      </c>
      <c r="F71" s="27" t="s">
        <v>115</v>
      </c>
      <c r="G71" s="28" t="s">
        <v>71</v>
      </c>
      <c r="H71" s="29"/>
      <c r="I71" s="29"/>
      <c r="J71" s="29"/>
      <c r="K71" s="28" t="s">
        <v>22</v>
      </c>
      <c r="L71" s="28" t="s">
        <v>316</v>
      </c>
      <c r="M71" s="28" t="s">
        <v>317</v>
      </c>
      <c r="N71" s="29"/>
      <c r="O71" s="28" t="s">
        <v>49</v>
      </c>
      <c r="P71" s="28" t="s">
        <v>25</v>
      </c>
      <c r="Q71" s="28" t="s">
        <v>61</v>
      </c>
      <c r="R71" s="29"/>
      <c r="S71" s="29" t="str">
        <f>"315,0"</f>
        <v>315,0</v>
      </c>
      <c r="T71" s="30"/>
      <c r="U71" s="31">
        <f t="shared" si="1"/>
        <v>189.06831526567296</v>
      </c>
      <c r="V71" s="31">
        <f t="shared" si="2"/>
        <v>0.60021687385927924</v>
      </c>
      <c r="W71" s="34" t="s">
        <v>95</v>
      </c>
    </row>
    <row r="72" spans="1:23">
      <c r="B72" s="4" t="s">
        <v>53</v>
      </c>
    </row>
    <row r="73" spans="1:23">
      <c r="B73" s="4" t="s">
        <v>53</v>
      </c>
    </row>
    <row r="74" spans="1:23">
      <c r="B74" s="4" t="s">
        <v>53</v>
      </c>
    </row>
    <row r="75" spans="1:23">
      <c r="B75" s="4" t="s">
        <v>53</v>
      </c>
    </row>
    <row r="76" spans="1:23" ht="18">
      <c r="B76" s="4" t="s">
        <v>53</v>
      </c>
      <c r="C76" s="10"/>
      <c r="D76" s="10"/>
      <c r="E76" s="10"/>
    </row>
    <row r="77" spans="1:23" ht="16">
      <c r="B77" s="4" t="s">
        <v>53</v>
      </c>
      <c r="C77" s="37"/>
      <c r="D77" s="69"/>
      <c r="E77" s="37"/>
    </row>
    <row r="78" spans="1:23" ht="14">
      <c r="B78" s="4" t="s">
        <v>53</v>
      </c>
      <c r="C78" s="11"/>
      <c r="D78" s="11"/>
      <c r="E78" s="11"/>
    </row>
    <row r="79" spans="1:23" ht="14">
      <c r="B79" s="4" t="s">
        <v>53</v>
      </c>
      <c r="C79" s="1"/>
      <c r="D79" s="1"/>
      <c r="E79" s="1"/>
      <c r="F79" s="1"/>
    </row>
    <row r="80" spans="1:23">
      <c r="B80" s="4" t="s">
        <v>53</v>
      </c>
      <c r="F80" s="5"/>
    </row>
    <row r="81" spans="2:6">
      <c r="B81" s="4" t="s">
        <v>53</v>
      </c>
    </row>
    <row r="82" spans="2:6" ht="14">
      <c r="B82" s="4" t="s">
        <v>53</v>
      </c>
      <c r="C82" s="11"/>
      <c r="D82" s="11"/>
      <c r="E82" s="11"/>
    </row>
    <row r="83" spans="2:6" ht="14">
      <c r="B83" s="4" t="s">
        <v>53</v>
      </c>
      <c r="C83" s="1"/>
      <c r="D83" s="1"/>
      <c r="E83" s="1"/>
      <c r="F83" s="1"/>
    </row>
    <row r="84" spans="2:6">
      <c r="B84" s="4" t="s">
        <v>53</v>
      </c>
      <c r="F84" s="5"/>
    </row>
    <row r="85" spans="2:6">
      <c r="B85" s="4" t="s">
        <v>53</v>
      </c>
      <c r="F85" s="5"/>
    </row>
    <row r="86" spans="2:6">
      <c r="B86" s="4" t="s">
        <v>53</v>
      </c>
    </row>
    <row r="87" spans="2:6">
      <c r="B87" s="4" t="s">
        <v>53</v>
      </c>
    </row>
    <row r="88" spans="2:6" ht="16">
      <c r="B88" s="4" t="s">
        <v>53</v>
      </c>
      <c r="C88" s="37"/>
      <c r="D88" s="69"/>
      <c r="E88" s="37"/>
    </row>
    <row r="89" spans="2:6" ht="14">
      <c r="B89" s="4" t="s">
        <v>53</v>
      </c>
      <c r="C89" s="11"/>
      <c r="D89" s="11"/>
      <c r="E89" s="11"/>
    </row>
    <row r="90" spans="2:6" ht="14">
      <c r="B90" s="4" t="s">
        <v>53</v>
      </c>
      <c r="C90" s="1"/>
      <c r="D90" s="1"/>
      <c r="E90" s="1"/>
      <c r="F90" s="1"/>
    </row>
    <row r="91" spans="2:6">
      <c r="B91" s="4" t="s">
        <v>53</v>
      </c>
      <c r="F91" s="5"/>
    </row>
    <row r="92" spans="2:6">
      <c r="B92" s="4" t="s">
        <v>53</v>
      </c>
      <c r="F92" s="5"/>
    </row>
    <row r="93" spans="2:6">
      <c r="B93" s="4" t="s">
        <v>53</v>
      </c>
      <c r="F93" s="5"/>
    </row>
    <row r="94" spans="2:6">
      <c r="B94" s="4" t="s">
        <v>53</v>
      </c>
    </row>
    <row r="95" spans="2:6" ht="14">
      <c r="B95" s="4" t="s">
        <v>53</v>
      </c>
      <c r="C95" s="11"/>
      <c r="D95" s="11"/>
      <c r="E95" s="11"/>
    </row>
    <row r="96" spans="2:6" ht="14">
      <c r="B96" s="4" t="s">
        <v>53</v>
      </c>
      <c r="C96" s="1"/>
      <c r="D96" s="1"/>
      <c r="E96" s="1"/>
      <c r="F96" s="1"/>
    </row>
    <row r="97" spans="2:6">
      <c r="B97" s="4" t="s">
        <v>53</v>
      </c>
      <c r="F97" s="5"/>
    </row>
    <row r="98" spans="2:6">
      <c r="B98" s="4" t="s">
        <v>53</v>
      </c>
      <c r="F98" s="5"/>
    </row>
    <row r="99" spans="2:6">
      <c r="B99" s="4" t="s">
        <v>53</v>
      </c>
    </row>
    <row r="100" spans="2:6" ht="14">
      <c r="B100" s="4" t="s">
        <v>53</v>
      </c>
      <c r="C100" s="11"/>
      <c r="D100" s="11"/>
      <c r="E100" s="11"/>
    </row>
    <row r="101" spans="2:6" ht="14">
      <c r="B101" s="4" t="s">
        <v>53</v>
      </c>
      <c r="C101" s="1"/>
      <c r="D101" s="1"/>
      <c r="E101" s="1"/>
      <c r="F101" s="1"/>
    </row>
    <row r="102" spans="2:6">
      <c r="B102" s="4" t="s">
        <v>53</v>
      </c>
      <c r="F102" s="5"/>
    </row>
    <row r="103" spans="2:6">
      <c r="B103" s="4" t="s">
        <v>53</v>
      </c>
      <c r="F103" s="5"/>
    </row>
    <row r="104" spans="2:6">
      <c r="B104" s="4" t="s">
        <v>53</v>
      </c>
      <c r="F104" s="5"/>
    </row>
    <row r="105" spans="2:6">
      <c r="B105" s="4" t="s">
        <v>53</v>
      </c>
    </row>
    <row r="106" spans="2:6" ht="14">
      <c r="B106" s="4" t="s">
        <v>53</v>
      </c>
      <c r="C106" s="11"/>
      <c r="D106" s="11"/>
      <c r="E106" s="11"/>
    </row>
    <row r="107" spans="2:6" ht="14">
      <c r="B107" s="4" t="s">
        <v>53</v>
      </c>
      <c r="C107" s="1"/>
      <c r="D107" s="1"/>
      <c r="E107" s="1"/>
      <c r="F107" s="1"/>
    </row>
    <row r="108" spans="2:6">
      <c r="B108" s="4" t="s">
        <v>53</v>
      </c>
      <c r="F108" s="5"/>
    </row>
    <row r="109" spans="2:6">
      <c r="B109" s="4" t="s">
        <v>53</v>
      </c>
    </row>
    <row r="110" spans="2:6" ht="14">
      <c r="B110" s="4" t="s">
        <v>53</v>
      </c>
      <c r="C110" s="11"/>
      <c r="D110" s="11"/>
      <c r="E110" s="11"/>
    </row>
    <row r="111" spans="2:6" ht="14">
      <c r="B111" s="4" t="s">
        <v>53</v>
      </c>
      <c r="C111" s="1"/>
      <c r="D111" s="1"/>
      <c r="E111" s="1"/>
      <c r="F111" s="1"/>
    </row>
    <row r="112" spans="2:6">
      <c r="B112" s="4" t="s">
        <v>53</v>
      </c>
      <c r="F112" s="5"/>
    </row>
    <row r="113" spans="2:6">
      <c r="B113" s="4" t="s">
        <v>53</v>
      </c>
      <c r="F113" s="5"/>
    </row>
    <row r="114" spans="2:6">
      <c r="B114" s="4" t="s">
        <v>53</v>
      </c>
    </row>
  </sheetData>
  <mergeCells count="26">
    <mergeCell ref="U3:U4"/>
    <mergeCell ref="S3:S4"/>
    <mergeCell ref="A7:S7"/>
    <mergeCell ref="A48:S48"/>
    <mergeCell ref="A1:W2"/>
    <mergeCell ref="W3:W4"/>
    <mergeCell ref="T3:T4"/>
    <mergeCell ref="A5:S5"/>
    <mergeCell ref="A18:S18"/>
    <mergeCell ref="A11:T11"/>
    <mergeCell ref="A23:T23"/>
    <mergeCell ref="V3:V4"/>
    <mergeCell ref="D3:D4"/>
    <mergeCell ref="A69:S69"/>
    <mergeCell ref="G3:J3"/>
    <mergeCell ref="K3:N3"/>
    <mergeCell ref="O3:R3"/>
    <mergeCell ref="A3:A4"/>
    <mergeCell ref="C3:C4"/>
    <mergeCell ref="E3:E4"/>
    <mergeCell ref="F3:F4"/>
    <mergeCell ref="A66:S66"/>
    <mergeCell ref="B3:B4"/>
    <mergeCell ref="A31:S31"/>
    <mergeCell ref="A38:S38"/>
    <mergeCell ref="A60:S60"/>
  </mergeCells>
  <phoneticPr fontId="0" type="noConversion"/>
  <pageMargins left="0.19685039370078741" right="0.47244094488188981" top="0" bottom="0" header="0.51181102362204722" footer="0.51181102362204722"/>
  <pageSetup scale="57" fitToHeight="100" orientation="landscape" horizontalDpi="300" verticalDpi="300" r:id="rId1"/>
  <headerFooter alignWithMargins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D4A7B-5EFE-7745-A2D0-6288A3F012D7}">
  <sheetPr>
    <pageSetUpPr fitToPage="1"/>
  </sheetPr>
  <dimension ref="A1:XFC116"/>
  <sheetViews>
    <sheetView view="pageBreakPreview" topLeftCell="A24" zoomScaleNormal="70" zoomScaleSheetLayoutView="100" workbookViewId="0">
      <selection activeCell="D64" sqref="D64"/>
    </sheetView>
  </sheetViews>
  <sheetFormatPr baseColWidth="10" defaultColWidth="9.1640625" defaultRowHeight="13"/>
  <cols>
    <col min="1" max="1" width="7.5" style="5" bestFit="1" customWidth="1"/>
    <col min="2" max="2" width="23.6640625" style="4" bestFit="1" customWidth="1"/>
    <col min="3" max="4" width="28.33203125" style="41" customWidth="1"/>
    <col min="5" max="5" width="21.5" style="41" bestFit="1" customWidth="1"/>
    <col min="6" max="6" width="15.5" style="41" bestFit="1" customWidth="1"/>
    <col min="7" max="14" width="5.5" style="5" bestFit="1" customWidth="1"/>
    <col min="15" max="15" width="7.83203125" style="5" bestFit="1" customWidth="1"/>
    <col min="16" max="16" width="19.1640625" style="41" bestFit="1" customWidth="1"/>
    <col min="17" max="17" width="9.1640625" style="42"/>
    <col min="18" max="18" width="7" style="42" customWidth="1"/>
    <col min="19" max="19" width="11.1640625" style="40" customWidth="1"/>
    <col min="20" max="16384" width="9.1640625" style="40"/>
  </cols>
  <sheetData>
    <row r="1" spans="1:19" ht="29" customHeight="1">
      <c r="A1" s="83" t="s">
        <v>318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5"/>
    </row>
    <row r="2" spans="1:19" ht="62" customHeight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8"/>
    </row>
    <row r="3" spans="1:19" s="1" customFormat="1" ht="12.75" customHeight="1">
      <c r="A3" s="75" t="s">
        <v>912</v>
      </c>
      <c r="B3" s="79" t="s">
        <v>1</v>
      </c>
      <c r="C3" s="77" t="s">
        <v>918</v>
      </c>
      <c r="D3" s="108" t="s">
        <v>919</v>
      </c>
      <c r="E3" s="77" t="s">
        <v>319</v>
      </c>
      <c r="F3" s="74" t="s">
        <v>3</v>
      </c>
      <c r="G3" s="74" t="s">
        <v>5</v>
      </c>
      <c r="H3" s="74"/>
      <c r="I3" s="74"/>
      <c r="J3" s="74"/>
      <c r="K3" s="74" t="s">
        <v>6</v>
      </c>
      <c r="L3" s="74"/>
      <c r="M3" s="74"/>
      <c r="N3" s="74"/>
      <c r="O3" s="74" t="s">
        <v>7</v>
      </c>
      <c r="P3" s="95" t="s">
        <v>8</v>
      </c>
      <c r="Q3" s="97" t="s">
        <v>911</v>
      </c>
      <c r="R3" s="15"/>
      <c r="S3" s="99" t="s">
        <v>320</v>
      </c>
    </row>
    <row r="4" spans="1:19" s="1" customFormat="1" ht="21" customHeight="1" thickBot="1">
      <c r="A4" s="76"/>
      <c r="B4" s="93"/>
      <c r="C4" s="78"/>
      <c r="D4" s="109"/>
      <c r="E4" s="78"/>
      <c r="F4" s="78"/>
      <c r="G4" s="39">
        <v>1</v>
      </c>
      <c r="H4" s="39">
        <v>2</v>
      </c>
      <c r="I4" s="39">
        <v>3</v>
      </c>
      <c r="J4" s="39" t="s">
        <v>10</v>
      </c>
      <c r="K4" s="39">
        <v>1</v>
      </c>
      <c r="L4" s="39">
        <v>2</v>
      </c>
      <c r="M4" s="39">
        <v>3</v>
      </c>
      <c r="N4" s="39" t="s">
        <v>10</v>
      </c>
      <c r="O4" s="78"/>
      <c r="P4" s="96"/>
      <c r="Q4" s="98"/>
      <c r="R4" s="15"/>
      <c r="S4" s="100"/>
    </row>
    <row r="5" spans="1:19" ht="16">
      <c r="A5" s="71" t="s">
        <v>11</v>
      </c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S5" s="43"/>
    </row>
    <row r="6" spans="1:19">
      <c r="A6" s="44" t="s">
        <v>12</v>
      </c>
      <c r="B6" s="6" t="s">
        <v>321</v>
      </c>
      <c r="C6" s="45" t="s">
        <v>322</v>
      </c>
      <c r="D6" s="45" t="s">
        <v>920</v>
      </c>
      <c r="E6" s="45" t="s">
        <v>323</v>
      </c>
      <c r="F6" s="45" t="s">
        <v>115</v>
      </c>
      <c r="G6" s="7" t="s">
        <v>47</v>
      </c>
      <c r="H6" s="8" t="s">
        <v>312</v>
      </c>
      <c r="I6" s="8" t="s">
        <v>312</v>
      </c>
      <c r="J6" s="9"/>
      <c r="K6" s="7" t="s">
        <v>23</v>
      </c>
      <c r="L6" s="7" t="s">
        <v>125</v>
      </c>
      <c r="M6" s="8" t="s">
        <v>50</v>
      </c>
      <c r="N6" s="9"/>
      <c r="O6" s="9" t="str">
        <f>"167,5"</f>
        <v>167,5</v>
      </c>
      <c r="P6" s="45" t="s">
        <v>324</v>
      </c>
      <c r="Q6" s="46">
        <f>O6*R6</f>
        <v>211.31974597817094</v>
      </c>
      <c r="R6" s="46">
        <f>500/(594.31747775582 +( (-27.23842536447)*E6) + (0.82112226871*E6^2) +((-0.00930733913)*E6^3)+(0.00004731582*E6^4)+((-0.00000009054)*E6^5))</f>
        <v>1.2616104237502743</v>
      </c>
      <c r="S6" s="47" t="s">
        <v>111</v>
      </c>
    </row>
    <row r="7" spans="1:19">
      <c r="A7" s="48"/>
      <c r="C7" s="5"/>
      <c r="D7" s="5"/>
      <c r="E7" s="5"/>
      <c r="F7" s="5"/>
      <c r="R7" s="42">
        <f>500/(594.31747775582 +( (-27.23842536447)*E7) + (0.82112226871*E7^2) +((-0.00930733913)*E7^3)+(0.00004731582*E7^4)+((-0.00000009054)*E7^5))</f>
        <v>0.84130118785675168</v>
      </c>
      <c r="S7" s="43"/>
    </row>
    <row r="8" spans="1:19" ht="16">
      <c r="A8" s="71" t="s">
        <v>325</v>
      </c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R8" s="42">
        <f>500/(594.31747775582 +( (-27.23842536447)*E8) + (0.82112226871*E8^2) +((-0.00930733913)*E8^3)+(0.00004731582*E8^4)+((-0.00000009054)*E8^5))</f>
        <v>0.84130118785675168</v>
      </c>
      <c r="S8" s="43"/>
    </row>
    <row r="9" spans="1:19">
      <c r="A9" s="44" t="s">
        <v>12</v>
      </c>
      <c r="B9" s="6" t="s">
        <v>326</v>
      </c>
      <c r="C9" s="45" t="s">
        <v>327</v>
      </c>
      <c r="D9" s="45" t="s">
        <v>921</v>
      </c>
      <c r="E9" s="45" t="s">
        <v>328</v>
      </c>
      <c r="F9" s="45" t="s">
        <v>329</v>
      </c>
      <c r="G9" s="7" t="s">
        <v>226</v>
      </c>
      <c r="H9" s="7" t="s">
        <v>153</v>
      </c>
      <c r="I9" s="8" t="s">
        <v>91</v>
      </c>
      <c r="J9" s="9"/>
      <c r="K9" s="7" t="s">
        <v>32</v>
      </c>
      <c r="L9" s="7" t="s">
        <v>33</v>
      </c>
      <c r="M9" s="7" t="s">
        <v>36</v>
      </c>
      <c r="N9" s="9"/>
      <c r="O9" s="9" t="str">
        <f>"260,0"</f>
        <v>260,0</v>
      </c>
      <c r="P9" s="45" t="s">
        <v>330</v>
      </c>
      <c r="Q9" s="46">
        <f t="shared" ref="Q9:Q15" si="0">O9*R9</f>
        <v>253.07160778489367</v>
      </c>
      <c r="R9" s="46">
        <f>500/(594.31747775582 +( (-27.23842536447)*E9) + (0.82112226871*E9^2) +((-0.00930733913)*E9^3)+(0.00004731582*E9^4)+((-0.00000009054)*E9^5))</f>
        <v>0.97335233763420648</v>
      </c>
      <c r="S9" s="47" t="s">
        <v>39</v>
      </c>
    </row>
    <row r="10" spans="1:19">
      <c r="A10" s="44" t="s">
        <v>40</v>
      </c>
      <c r="B10" s="6" t="s">
        <v>331</v>
      </c>
      <c r="C10" s="45" t="s">
        <v>332</v>
      </c>
      <c r="D10" s="45" t="s">
        <v>921</v>
      </c>
      <c r="E10" s="45" t="s">
        <v>333</v>
      </c>
      <c r="F10" s="45" t="s">
        <v>115</v>
      </c>
      <c r="G10" s="7" t="s">
        <v>47</v>
      </c>
      <c r="H10" s="7" t="s">
        <v>48</v>
      </c>
      <c r="I10" s="7" t="s">
        <v>312</v>
      </c>
      <c r="J10" s="9"/>
      <c r="K10" s="8" t="s">
        <v>91</v>
      </c>
      <c r="L10" s="7" t="s">
        <v>91</v>
      </c>
      <c r="M10" s="7" t="s">
        <v>44</v>
      </c>
      <c r="N10" s="9"/>
      <c r="O10" s="9" t="str">
        <f>"155,0"</f>
        <v>155,0</v>
      </c>
      <c r="P10" s="45" t="s">
        <v>181</v>
      </c>
      <c r="Q10" s="46">
        <f t="shared" si="0"/>
        <v>205.28516702538707</v>
      </c>
      <c r="R10" s="46">
        <f>500/(594.31747775582 +( (-27.23842536447)*E10) + (0.82112226871*E10^2) +((-0.00930733913)*E10^3)+(0.00004731582*E10^4)+((-0.00000009054)*E10^5))</f>
        <v>1.324420432421852</v>
      </c>
      <c r="S10" s="47" t="s">
        <v>111</v>
      </c>
    </row>
    <row r="11" spans="1:19">
      <c r="A11" s="44" t="s">
        <v>75</v>
      </c>
      <c r="B11" s="6" t="s">
        <v>334</v>
      </c>
      <c r="C11" s="45" t="s">
        <v>335</v>
      </c>
      <c r="D11" s="45" t="s">
        <v>921</v>
      </c>
      <c r="E11" s="45" t="s">
        <v>336</v>
      </c>
      <c r="F11" s="45" t="s">
        <v>337</v>
      </c>
      <c r="G11" s="7" t="s">
        <v>17</v>
      </c>
      <c r="H11" s="7" t="s">
        <v>338</v>
      </c>
      <c r="I11" s="7" t="s">
        <v>226</v>
      </c>
      <c r="J11" s="8" t="s">
        <v>339</v>
      </c>
      <c r="K11" s="7" t="s">
        <v>17</v>
      </c>
      <c r="L11" s="7" t="s">
        <v>153</v>
      </c>
      <c r="M11" s="7" t="s">
        <v>44</v>
      </c>
      <c r="N11" s="9"/>
      <c r="O11" s="9" t="str">
        <f>"195,0"</f>
        <v>195,0</v>
      </c>
      <c r="P11" s="45" t="s">
        <v>340</v>
      </c>
      <c r="Q11" s="46">
        <f t="shared" si="0"/>
        <v>204.34234362033442</v>
      </c>
      <c r="R11" s="46">
        <f>500/(594.31747775582 +( (-27.23842536447)*E11) + (0.82112226871*E11^2) +((-0.00930733913)*E11^3)+(0.00004731582*E11^4)+((-0.00000009054)*E11^5))</f>
        <v>1.0479094544632535</v>
      </c>
      <c r="S11" s="47" t="s">
        <v>52</v>
      </c>
    </row>
    <row r="12" spans="1:19">
      <c r="A12" s="44" t="s">
        <v>85</v>
      </c>
      <c r="B12" s="6" t="s">
        <v>341</v>
      </c>
      <c r="C12" s="45" t="s">
        <v>172</v>
      </c>
      <c r="D12" s="45" t="s">
        <v>921</v>
      </c>
      <c r="E12" s="45" t="s">
        <v>342</v>
      </c>
      <c r="F12" s="45" t="s">
        <v>16</v>
      </c>
      <c r="G12" s="7" t="s">
        <v>343</v>
      </c>
      <c r="H12" s="7" t="s">
        <v>47</v>
      </c>
      <c r="I12" s="8" t="s">
        <v>48</v>
      </c>
      <c r="J12" s="9"/>
      <c r="K12" s="7" t="s">
        <v>23</v>
      </c>
      <c r="L12" s="7" t="s">
        <v>49</v>
      </c>
      <c r="M12" s="7" t="s">
        <v>25</v>
      </c>
      <c r="N12" s="9"/>
      <c r="O12" s="9" t="str">
        <f>"175,0"</f>
        <v>175,0</v>
      </c>
      <c r="P12" s="45" t="s">
        <v>344</v>
      </c>
      <c r="Q12" s="46">
        <f t="shared" si="0"/>
        <v>200.0540598464292</v>
      </c>
      <c r="R12" s="46">
        <f>500/(594.31747775582 +( (-27.23842536447)*E12) + (0.82112226871*E12^2) +((-0.00930733913)*E12^3)+(0.00004731582*E12^4)+((-0.00000009054)*E12^5))</f>
        <v>1.1431660562653096</v>
      </c>
      <c r="S12" s="33" t="s">
        <v>27</v>
      </c>
    </row>
    <row r="13" spans="1:19">
      <c r="A13" s="44" t="s">
        <v>148</v>
      </c>
      <c r="B13" s="6" t="s">
        <v>345</v>
      </c>
      <c r="C13" s="45" t="s">
        <v>346</v>
      </c>
      <c r="D13" s="45" t="s">
        <v>921</v>
      </c>
      <c r="E13" s="45" t="s">
        <v>347</v>
      </c>
      <c r="F13" s="45" t="s">
        <v>16</v>
      </c>
      <c r="G13" s="7" t="s">
        <v>343</v>
      </c>
      <c r="H13" s="7" t="s">
        <v>46</v>
      </c>
      <c r="I13" s="8" t="s">
        <v>47</v>
      </c>
      <c r="J13" s="9"/>
      <c r="K13" s="7" t="s">
        <v>338</v>
      </c>
      <c r="L13" s="8" t="s">
        <v>19</v>
      </c>
      <c r="M13" s="7" t="s">
        <v>153</v>
      </c>
      <c r="N13" s="9"/>
      <c r="O13" s="9" t="str">
        <f>"137,5"</f>
        <v>137,5</v>
      </c>
      <c r="P13" s="45" t="s">
        <v>348</v>
      </c>
      <c r="Q13" s="46">
        <f t="shared" si="0"/>
        <v>158.46667377994203</v>
      </c>
      <c r="R13" s="46">
        <f>500/(594.31747775582 +( (-27.23842536447)*E13) + (0.82112226871*E13^2) +((-0.00930733913)*E13^3)+(0.00004731582*E13^4)+((-0.00000009054)*E13^5))</f>
        <v>1.1524849002177602</v>
      </c>
      <c r="S13" s="33" t="s">
        <v>94</v>
      </c>
    </row>
    <row r="14" spans="1:19">
      <c r="A14" s="44" t="s">
        <v>157</v>
      </c>
      <c r="B14" s="6" t="s">
        <v>349</v>
      </c>
      <c r="C14" s="45" t="s">
        <v>350</v>
      </c>
      <c r="D14" s="45" t="s">
        <v>921</v>
      </c>
      <c r="E14" s="45" t="s">
        <v>351</v>
      </c>
      <c r="F14" s="45" t="s">
        <v>16</v>
      </c>
      <c r="G14" s="7" t="s">
        <v>47</v>
      </c>
      <c r="H14" s="8" t="s">
        <v>312</v>
      </c>
      <c r="I14" s="8" t="s">
        <v>312</v>
      </c>
      <c r="J14" s="9"/>
      <c r="K14" s="7" t="s">
        <v>34</v>
      </c>
      <c r="L14" s="8" t="s">
        <v>338</v>
      </c>
      <c r="M14" s="7" t="s">
        <v>338</v>
      </c>
      <c r="N14" s="9"/>
      <c r="O14" s="9" t="str">
        <f>"130,0"</f>
        <v>130,0</v>
      </c>
      <c r="P14" s="45" t="s">
        <v>352</v>
      </c>
      <c r="Q14" s="46">
        <f t="shared" si="0"/>
        <v>146.84001815823331</v>
      </c>
      <c r="R14" s="46">
        <f>500/(594.31747775582 +( (-27.23842536447)*E14) + (0.82112226871*E14^2) +((-0.00930733913)*E14^3)+(0.00004731582*E14^4)+((-0.00000009054)*E14^5))</f>
        <v>1.1295386012171793</v>
      </c>
      <c r="S14" s="33" t="s">
        <v>94</v>
      </c>
    </row>
    <row r="15" spans="1:19">
      <c r="A15" s="44" t="s">
        <v>263</v>
      </c>
      <c r="B15" s="6" t="s">
        <v>353</v>
      </c>
      <c r="C15" s="45" t="s">
        <v>354</v>
      </c>
      <c r="D15" s="45" t="s">
        <v>921</v>
      </c>
      <c r="E15" s="45" t="s">
        <v>355</v>
      </c>
      <c r="F15" s="45" t="s">
        <v>16</v>
      </c>
      <c r="G15" s="8" t="s">
        <v>356</v>
      </c>
      <c r="H15" s="7" t="s">
        <v>356</v>
      </c>
      <c r="I15" s="8" t="s">
        <v>343</v>
      </c>
      <c r="J15" s="9"/>
      <c r="K15" s="7" t="s">
        <v>17</v>
      </c>
      <c r="L15" s="7" t="s">
        <v>338</v>
      </c>
      <c r="M15" s="7" t="s">
        <v>226</v>
      </c>
      <c r="N15" s="9"/>
      <c r="O15" s="9" t="str">
        <f>"120,0"</f>
        <v>120,0</v>
      </c>
      <c r="P15" s="45"/>
      <c r="Q15" s="46">
        <f t="shared" si="0"/>
        <v>143.40495596662581</v>
      </c>
      <c r="R15" s="46">
        <f>500/(594.31747775582 +( (-27.23842536447)*E15) + (0.82112226871*E15^2) +((-0.00930733913)*E15^3)+(0.00004731582*E15^4)+((-0.00000009054)*E15^5))</f>
        <v>1.1950412997218818</v>
      </c>
      <c r="S15" s="33" t="s">
        <v>94</v>
      </c>
    </row>
    <row r="16" spans="1:19">
      <c r="A16" s="48"/>
      <c r="S16" s="43"/>
    </row>
    <row r="17" spans="1:16383" ht="16">
      <c r="A17" s="71" t="s">
        <v>357</v>
      </c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S17" s="43"/>
    </row>
    <row r="18" spans="1:16383">
      <c r="A18" s="9" t="s">
        <v>12</v>
      </c>
      <c r="B18" s="6" t="s">
        <v>358</v>
      </c>
      <c r="C18" s="45" t="s">
        <v>359</v>
      </c>
      <c r="D18" s="45" t="s">
        <v>922</v>
      </c>
      <c r="E18" s="45" t="s">
        <v>360</v>
      </c>
      <c r="F18" s="45" t="s">
        <v>115</v>
      </c>
      <c r="G18" s="7" t="s">
        <v>37</v>
      </c>
      <c r="H18" s="7" t="s">
        <v>70</v>
      </c>
      <c r="I18" s="7" t="s">
        <v>72</v>
      </c>
      <c r="J18" s="8" t="s">
        <v>163</v>
      </c>
      <c r="K18" s="7" t="s">
        <v>110</v>
      </c>
      <c r="L18" s="7" t="s">
        <v>290</v>
      </c>
      <c r="M18" s="7" t="s">
        <v>361</v>
      </c>
      <c r="N18" s="8" t="s">
        <v>362</v>
      </c>
      <c r="O18" s="9" t="str">
        <f>"525,0"</f>
        <v>525,0</v>
      </c>
      <c r="P18" s="45" t="s">
        <v>363</v>
      </c>
      <c r="Q18" s="46">
        <f>O18*R18</f>
        <v>321.89075691926382</v>
      </c>
      <c r="R18" s="46">
        <f>500/(-216.0475144 +16.2606339*E18+(-0.002388645)*E18^2+(-0.00113732)*E18^3+0.00000701863*E18^4+(-0.00000001291)*E18^5)</f>
        <v>0.61312525127478823</v>
      </c>
      <c r="S18" s="47" t="s">
        <v>39</v>
      </c>
    </row>
    <row r="19" spans="1:16383">
      <c r="A19" s="9" t="s">
        <v>40</v>
      </c>
      <c r="B19" s="6" t="s">
        <v>364</v>
      </c>
      <c r="C19" s="45" t="s">
        <v>365</v>
      </c>
      <c r="D19" s="45" t="s">
        <v>922</v>
      </c>
      <c r="E19" s="45" t="s">
        <v>366</v>
      </c>
      <c r="F19" s="45" t="s">
        <v>231</v>
      </c>
      <c r="G19" s="7" t="s">
        <v>71</v>
      </c>
      <c r="H19" s="7" t="s">
        <v>23</v>
      </c>
      <c r="I19" s="7" t="s">
        <v>49</v>
      </c>
      <c r="J19" s="9"/>
      <c r="K19" s="7" t="s">
        <v>37</v>
      </c>
      <c r="L19" s="7" t="s">
        <v>70</v>
      </c>
      <c r="M19" s="9"/>
      <c r="N19" s="9"/>
      <c r="O19" s="9" t="str">
        <f>"310,0"</f>
        <v>310,0</v>
      </c>
      <c r="P19" s="45" t="s">
        <v>84</v>
      </c>
      <c r="Q19" s="46">
        <f t="shared" ref="Q19:Q21" si="1">O19*R19</f>
        <v>223.84959120530041</v>
      </c>
      <c r="R19" s="46">
        <f>500/(-216.0475144 +16.2606339*E19+(-0.002388645)*E19^2+(-0.00113732)*E19^3+0.00000701863*E19^4+(-0.00000001291)*E19^5)</f>
        <v>0.7220954555009691</v>
      </c>
      <c r="S19" s="47" t="s">
        <v>52</v>
      </c>
    </row>
    <row r="20" spans="1:16383">
      <c r="A20" s="9" t="s">
        <v>75</v>
      </c>
      <c r="B20" s="6" t="s">
        <v>367</v>
      </c>
      <c r="C20" s="45" t="s">
        <v>368</v>
      </c>
      <c r="D20" s="45" t="s">
        <v>922</v>
      </c>
      <c r="E20" s="45" t="s">
        <v>369</v>
      </c>
      <c r="F20" s="45" t="s">
        <v>16</v>
      </c>
      <c r="G20" s="7" t="s">
        <v>19</v>
      </c>
      <c r="H20" s="7" t="s">
        <v>91</v>
      </c>
      <c r="I20" s="7" t="s">
        <v>44</v>
      </c>
      <c r="J20" s="9"/>
      <c r="K20" s="7" t="s">
        <v>108</v>
      </c>
      <c r="L20" s="7" t="s">
        <v>33</v>
      </c>
      <c r="M20" s="7" t="s">
        <v>109</v>
      </c>
      <c r="N20" s="9"/>
      <c r="O20" s="9" t="str">
        <f>"280,0"</f>
        <v>280,0</v>
      </c>
      <c r="P20" s="45" t="s">
        <v>348</v>
      </c>
      <c r="Q20" s="46">
        <f t="shared" si="1"/>
        <v>191.00525771079023</v>
      </c>
      <c r="R20" s="46">
        <f>500/(-216.0475144 +16.2606339*E20+(-0.002388645)*E20^2+(-0.00113732)*E20^3+0.00000701863*E20^4+(-0.00000001291)*E20^5)</f>
        <v>0.68216163468139368</v>
      </c>
      <c r="S20" s="33" t="s">
        <v>222</v>
      </c>
    </row>
    <row r="21" spans="1:16383">
      <c r="A21" s="9" t="s">
        <v>85</v>
      </c>
      <c r="B21" s="6" t="s">
        <v>86</v>
      </c>
      <c r="C21" s="45" t="s">
        <v>87</v>
      </c>
      <c r="D21" s="45" t="s">
        <v>922</v>
      </c>
      <c r="E21" s="45" t="s">
        <v>88</v>
      </c>
      <c r="F21" s="45" t="s">
        <v>16</v>
      </c>
      <c r="G21" s="7" t="s">
        <v>91</v>
      </c>
      <c r="H21" s="7" t="s">
        <v>44</v>
      </c>
      <c r="I21" s="8" t="s">
        <v>71</v>
      </c>
      <c r="J21" s="9"/>
      <c r="K21" s="7" t="s">
        <v>89</v>
      </c>
      <c r="L21" s="7" t="s">
        <v>32</v>
      </c>
      <c r="M21" s="8" t="s">
        <v>90</v>
      </c>
      <c r="N21" s="9"/>
      <c r="O21" s="9" t="str">
        <f>"255,0"</f>
        <v>255,0</v>
      </c>
      <c r="P21" s="45"/>
      <c r="Q21" s="46">
        <f t="shared" si="1"/>
        <v>166.03286736854801</v>
      </c>
      <c r="R21" s="46">
        <f>500/(-216.0475144 +16.2606339*E21+(-0.002388645)*E21^2+(-0.00113732)*E21^3+0.00000701863*E21^4+(-0.00000001291)*E21^5)</f>
        <v>0.65110928379822752</v>
      </c>
      <c r="S21" s="33" t="s">
        <v>94</v>
      </c>
    </row>
    <row r="22" spans="1:16383">
      <c r="A22" s="48"/>
      <c r="I22" s="12"/>
      <c r="M22" s="12"/>
      <c r="R22" s="42">
        <f>500/(-216.0475144 +16.2606339*E22+(-0.002388645)*E22^2+(-0.00113732)*E22^3+0.00000701863*E22^4+(-0.00000001291)*E22^5)</f>
        <v>-2.3143057275552712</v>
      </c>
      <c r="S22" s="43"/>
    </row>
    <row r="23" spans="1:16383" ht="16">
      <c r="A23" s="71" t="s">
        <v>370</v>
      </c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49"/>
      <c r="R23" s="42">
        <f>500/(-216.0475144 +16.2606339*E23+(-0.002388645)*E23^2+(-0.00113732)*E23^3+0.00000701863*E23^4+(-0.00000001291)*E23^5)</f>
        <v>-2.3143057275552712</v>
      </c>
      <c r="S23" s="50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72"/>
      <c r="AG23" s="72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72"/>
      <c r="AW23" s="72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72"/>
      <c r="BM23" s="72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72"/>
      <c r="CC23" s="72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72"/>
      <c r="CS23" s="72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72"/>
      <c r="DI23" s="72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72"/>
      <c r="DY23" s="72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72"/>
      <c r="EO23" s="72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72"/>
      <c r="FE23" s="72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72"/>
      <c r="FU23" s="72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72"/>
      <c r="GK23" s="72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72"/>
      <c r="HA23" s="72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72"/>
      <c r="HQ23" s="72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72"/>
      <c r="IG23" s="72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  <c r="IT23" s="94"/>
      <c r="IU23" s="94"/>
      <c r="IV23" s="72"/>
      <c r="IW23" s="72"/>
      <c r="IX23" s="94"/>
      <c r="IY23" s="94"/>
      <c r="IZ23" s="94"/>
      <c r="JA23" s="94"/>
      <c r="JB23" s="94"/>
      <c r="JC23" s="94"/>
      <c r="JD23" s="94"/>
      <c r="JE23" s="94"/>
      <c r="JF23" s="94"/>
      <c r="JG23" s="94"/>
      <c r="JH23" s="94"/>
      <c r="JI23" s="94"/>
      <c r="JJ23" s="94"/>
      <c r="JK23" s="94"/>
      <c r="JL23" s="72"/>
      <c r="JM23" s="72"/>
      <c r="JN23" s="94"/>
      <c r="JO23" s="94"/>
      <c r="JP23" s="94"/>
      <c r="JQ23" s="94"/>
      <c r="JR23" s="94"/>
      <c r="JS23" s="94"/>
      <c r="JT23" s="94"/>
      <c r="JU23" s="94"/>
      <c r="JV23" s="94"/>
      <c r="JW23" s="94"/>
      <c r="JX23" s="94"/>
      <c r="JY23" s="94"/>
      <c r="JZ23" s="94"/>
      <c r="KA23" s="94"/>
      <c r="KB23" s="72"/>
      <c r="KC23" s="72"/>
      <c r="KD23" s="94"/>
      <c r="KE23" s="94"/>
      <c r="KF23" s="94"/>
      <c r="KG23" s="94"/>
      <c r="KH23" s="94"/>
      <c r="KI23" s="94"/>
      <c r="KJ23" s="94"/>
      <c r="KK23" s="94"/>
      <c r="KL23" s="94"/>
      <c r="KM23" s="94"/>
      <c r="KN23" s="94"/>
      <c r="KO23" s="94"/>
      <c r="KP23" s="94"/>
      <c r="KQ23" s="94"/>
      <c r="KR23" s="72"/>
      <c r="KS23" s="72"/>
      <c r="KT23" s="94"/>
      <c r="KU23" s="94"/>
      <c r="KV23" s="94"/>
      <c r="KW23" s="94"/>
      <c r="KX23" s="94"/>
      <c r="KY23" s="94"/>
      <c r="KZ23" s="94"/>
      <c r="LA23" s="94"/>
      <c r="LB23" s="94"/>
      <c r="LC23" s="94"/>
      <c r="LD23" s="94"/>
      <c r="LE23" s="94"/>
      <c r="LF23" s="94"/>
      <c r="LG23" s="94"/>
      <c r="LH23" s="72"/>
      <c r="LI23" s="72"/>
      <c r="LJ23" s="94"/>
      <c r="LK23" s="94"/>
      <c r="LL23" s="94"/>
      <c r="LM23" s="94"/>
      <c r="LN23" s="94"/>
      <c r="LO23" s="94"/>
      <c r="LP23" s="94"/>
      <c r="LQ23" s="94"/>
      <c r="LR23" s="94"/>
      <c r="LS23" s="94"/>
      <c r="LT23" s="94"/>
      <c r="LU23" s="94"/>
      <c r="LV23" s="94"/>
      <c r="LW23" s="94"/>
      <c r="LX23" s="72"/>
      <c r="LY23" s="72"/>
      <c r="LZ23" s="94"/>
      <c r="MA23" s="94"/>
      <c r="MB23" s="94"/>
      <c r="MC23" s="94"/>
      <c r="MD23" s="94"/>
      <c r="ME23" s="94"/>
      <c r="MF23" s="94"/>
      <c r="MG23" s="94"/>
      <c r="MH23" s="94"/>
      <c r="MI23" s="94"/>
      <c r="MJ23" s="94"/>
      <c r="MK23" s="94"/>
      <c r="ML23" s="94"/>
      <c r="MM23" s="94"/>
      <c r="MN23" s="72"/>
      <c r="MO23" s="72"/>
      <c r="MP23" s="94"/>
      <c r="MQ23" s="94"/>
      <c r="MR23" s="94"/>
      <c r="MS23" s="94"/>
      <c r="MT23" s="94"/>
      <c r="MU23" s="94"/>
      <c r="MV23" s="94"/>
      <c r="MW23" s="94"/>
      <c r="MX23" s="94"/>
      <c r="MY23" s="94"/>
      <c r="MZ23" s="94"/>
      <c r="NA23" s="94"/>
      <c r="NB23" s="94"/>
      <c r="NC23" s="94"/>
      <c r="ND23" s="72"/>
      <c r="NE23" s="72"/>
      <c r="NF23" s="94"/>
      <c r="NG23" s="94"/>
      <c r="NH23" s="94"/>
      <c r="NI23" s="94"/>
      <c r="NJ23" s="94"/>
      <c r="NK23" s="94"/>
      <c r="NL23" s="94"/>
      <c r="NM23" s="94"/>
      <c r="NN23" s="94"/>
      <c r="NO23" s="94"/>
      <c r="NP23" s="94"/>
      <c r="NQ23" s="94"/>
      <c r="NR23" s="94"/>
      <c r="NS23" s="94"/>
      <c r="NT23" s="72"/>
      <c r="NU23" s="72"/>
      <c r="NV23" s="94"/>
      <c r="NW23" s="94"/>
      <c r="NX23" s="94"/>
      <c r="NY23" s="94"/>
      <c r="NZ23" s="94"/>
      <c r="OA23" s="94"/>
      <c r="OB23" s="94"/>
      <c r="OC23" s="94"/>
      <c r="OD23" s="94"/>
      <c r="OE23" s="94"/>
      <c r="OF23" s="94"/>
      <c r="OG23" s="94"/>
      <c r="OH23" s="94"/>
      <c r="OI23" s="94"/>
      <c r="OJ23" s="72"/>
      <c r="OK23" s="72"/>
      <c r="OL23" s="94"/>
      <c r="OM23" s="94"/>
      <c r="ON23" s="94"/>
      <c r="OO23" s="94"/>
      <c r="OP23" s="94"/>
      <c r="OQ23" s="94"/>
      <c r="OR23" s="94"/>
      <c r="OS23" s="94"/>
      <c r="OT23" s="94"/>
      <c r="OU23" s="94"/>
      <c r="OV23" s="94"/>
      <c r="OW23" s="94"/>
      <c r="OX23" s="94"/>
      <c r="OY23" s="94"/>
      <c r="OZ23" s="72"/>
      <c r="PA23" s="72"/>
      <c r="PB23" s="94"/>
      <c r="PC23" s="94"/>
      <c r="PD23" s="94"/>
      <c r="PE23" s="94"/>
      <c r="PF23" s="94"/>
      <c r="PG23" s="94"/>
      <c r="PH23" s="94"/>
      <c r="PI23" s="94"/>
      <c r="PJ23" s="94"/>
      <c r="PK23" s="94"/>
      <c r="PL23" s="94"/>
      <c r="PM23" s="94"/>
      <c r="PN23" s="94"/>
      <c r="PO23" s="94"/>
      <c r="PP23" s="72"/>
      <c r="PQ23" s="72"/>
      <c r="PR23" s="94"/>
      <c r="PS23" s="94"/>
      <c r="PT23" s="94"/>
      <c r="PU23" s="94"/>
      <c r="PV23" s="94"/>
      <c r="PW23" s="94"/>
      <c r="PX23" s="94"/>
      <c r="PY23" s="94"/>
      <c r="PZ23" s="94"/>
      <c r="QA23" s="94"/>
      <c r="QB23" s="94"/>
      <c r="QC23" s="94"/>
      <c r="QD23" s="94"/>
      <c r="QE23" s="94"/>
      <c r="QF23" s="72"/>
      <c r="QG23" s="72"/>
      <c r="QH23" s="94"/>
      <c r="QI23" s="94"/>
      <c r="QJ23" s="94"/>
      <c r="QK23" s="94"/>
      <c r="QL23" s="94"/>
      <c r="QM23" s="94"/>
      <c r="QN23" s="94"/>
      <c r="QO23" s="94"/>
      <c r="QP23" s="94"/>
      <c r="QQ23" s="94"/>
      <c r="QR23" s="94"/>
      <c r="QS23" s="94"/>
      <c r="QT23" s="94"/>
      <c r="QU23" s="94"/>
      <c r="QV23" s="72"/>
      <c r="QW23" s="72"/>
      <c r="QX23" s="94"/>
      <c r="QY23" s="94"/>
      <c r="QZ23" s="94"/>
      <c r="RA23" s="94"/>
      <c r="RB23" s="94"/>
      <c r="RC23" s="94"/>
      <c r="RD23" s="94"/>
      <c r="RE23" s="94"/>
      <c r="RF23" s="94"/>
      <c r="RG23" s="94"/>
      <c r="RH23" s="94"/>
      <c r="RI23" s="94"/>
      <c r="RJ23" s="94"/>
      <c r="RK23" s="94"/>
      <c r="RL23" s="72"/>
      <c r="RM23" s="72"/>
      <c r="RN23" s="94"/>
      <c r="RO23" s="94"/>
      <c r="RP23" s="94"/>
      <c r="RQ23" s="94"/>
      <c r="RR23" s="94"/>
      <c r="RS23" s="94"/>
      <c r="RT23" s="94"/>
      <c r="RU23" s="94"/>
      <c r="RV23" s="94"/>
      <c r="RW23" s="94"/>
      <c r="RX23" s="94"/>
      <c r="RY23" s="94"/>
      <c r="RZ23" s="94"/>
      <c r="SA23" s="94"/>
      <c r="SB23" s="72"/>
      <c r="SC23" s="72"/>
      <c r="SD23" s="94"/>
      <c r="SE23" s="94"/>
      <c r="SF23" s="94"/>
      <c r="SG23" s="94"/>
      <c r="SH23" s="94"/>
      <c r="SI23" s="94"/>
      <c r="SJ23" s="94"/>
      <c r="SK23" s="94"/>
      <c r="SL23" s="94"/>
      <c r="SM23" s="94"/>
      <c r="SN23" s="94"/>
      <c r="SO23" s="94"/>
      <c r="SP23" s="94"/>
      <c r="SQ23" s="94"/>
      <c r="SR23" s="72"/>
      <c r="SS23" s="72"/>
      <c r="ST23" s="94"/>
      <c r="SU23" s="94"/>
      <c r="SV23" s="94"/>
      <c r="SW23" s="94"/>
      <c r="SX23" s="94"/>
      <c r="SY23" s="94"/>
      <c r="SZ23" s="94"/>
      <c r="TA23" s="94"/>
      <c r="TB23" s="94"/>
      <c r="TC23" s="94"/>
      <c r="TD23" s="94"/>
      <c r="TE23" s="94"/>
      <c r="TF23" s="94"/>
      <c r="TG23" s="94"/>
      <c r="TH23" s="72"/>
      <c r="TI23" s="72"/>
      <c r="TJ23" s="94"/>
      <c r="TK23" s="94"/>
      <c r="TL23" s="94"/>
      <c r="TM23" s="94"/>
      <c r="TN23" s="94"/>
      <c r="TO23" s="94"/>
      <c r="TP23" s="94"/>
      <c r="TQ23" s="94"/>
      <c r="TR23" s="94"/>
      <c r="TS23" s="94"/>
      <c r="TT23" s="94"/>
      <c r="TU23" s="94"/>
      <c r="TV23" s="94"/>
      <c r="TW23" s="94"/>
      <c r="TX23" s="72"/>
      <c r="TY23" s="72"/>
      <c r="TZ23" s="94"/>
      <c r="UA23" s="94"/>
      <c r="UB23" s="94"/>
      <c r="UC23" s="94"/>
      <c r="UD23" s="94"/>
      <c r="UE23" s="94"/>
      <c r="UF23" s="94"/>
      <c r="UG23" s="94"/>
      <c r="UH23" s="94"/>
      <c r="UI23" s="94"/>
      <c r="UJ23" s="94"/>
      <c r="UK23" s="94"/>
      <c r="UL23" s="94"/>
      <c r="UM23" s="94"/>
      <c r="UN23" s="72"/>
      <c r="UO23" s="72"/>
      <c r="UP23" s="94"/>
      <c r="UQ23" s="94"/>
      <c r="UR23" s="94"/>
      <c r="US23" s="94"/>
      <c r="UT23" s="94"/>
      <c r="UU23" s="94"/>
      <c r="UV23" s="94"/>
      <c r="UW23" s="94"/>
      <c r="UX23" s="94"/>
      <c r="UY23" s="94"/>
      <c r="UZ23" s="94"/>
      <c r="VA23" s="94"/>
      <c r="VB23" s="94"/>
      <c r="VC23" s="94"/>
      <c r="VD23" s="72"/>
      <c r="VE23" s="72"/>
      <c r="VF23" s="94"/>
      <c r="VG23" s="94"/>
      <c r="VH23" s="94"/>
      <c r="VI23" s="94"/>
      <c r="VJ23" s="94"/>
      <c r="VK23" s="94"/>
      <c r="VL23" s="94"/>
      <c r="VM23" s="94"/>
      <c r="VN23" s="94"/>
      <c r="VO23" s="94"/>
      <c r="VP23" s="94"/>
      <c r="VQ23" s="94"/>
      <c r="VR23" s="94"/>
      <c r="VS23" s="94"/>
      <c r="VT23" s="72"/>
      <c r="VU23" s="72"/>
      <c r="VV23" s="94"/>
      <c r="VW23" s="94"/>
      <c r="VX23" s="94"/>
      <c r="VY23" s="94"/>
      <c r="VZ23" s="94"/>
      <c r="WA23" s="94"/>
      <c r="WB23" s="94"/>
      <c r="WC23" s="94"/>
      <c r="WD23" s="94"/>
      <c r="WE23" s="94"/>
      <c r="WF23" s="94"/>
      <c r="WG23" s="94"/>
      <c r="WH23" s="94"/>
      <c r="WI23" s="94"/>
      <c r="WJ23" s="72"/>
      <c r="WK23" s="72"/>
      <c r="WL23" s="94"/>
      <c r="WM23" s="94"/>
      <c r="WN23" s="94"/>
      <c r="WO23" s="94"/>
      <c r="WP23" s="94"/>
      <c r="WQ23" s="94"/>
      <c r="WR23" s="94"/>
      <c r="WS23" s="94"/>
      <c r="WT23" s="94"/>
      <c r="WU23" s="94"/>
      <c r="WV23" s="94"/>
      <c r="WW23" s="94"/>
      <c r="WX23" s="94"/>
      <c r="WY23" s="94"/>
      <c r="WZ23" s="72"/>
      <c r="XA23" s="72"/>
      <c r="XB23" s="94"/>
      <c r="XC23" s="94"/>
      <c r="XD23" s="94"/>
      <c r="XE23" s="94"/>
      <c r="XF23" s="94"/>
      <c r="XG23" s="94"/>
      <c r="XH23" s="94"/>
      <c r="XI23" s="94"/>
      <c r="XJ23" s="94"/>
      <c r="XK23" s="94"/>
      <c r="XL23" s="94"/>
      <c r="XM23" s="94"/>
      <c r="XN23" s="94"/>
      <c r="XO23" s="94"/>
      <c r="XP23" s="72"/>
      <c r="XQ23" s="72"/>
      <c r="XR23" s="94"/>
      <c r="XS23" s="94"/>
      <c r="XT23" s="94"/>
      <c r="XU23" s="94"/>
      <c r="XV23" s="94"/>
      <c r="XW23" s="94"/>
      <c r="XX23" s="94"/>
      <c r="XY23" s="94"/>
      <c r="XZ23" s="94"/>
      <c r="YA23" s="94"/>
      <c r="YB23" s="94"/>
      <c r="YC23" s="94"/>
      <c r="YD23" s="94"/>
      <c r="YE23" s="94"/>
      <c r="YF23" s="72"/>
      <c r="YG23" s="72"/>
      <c r="YH23" s="94"/>
      <c r="YI23" s="94"/>
      <c r="YJ23" s="94"/>
      <c r="YK23" s="94"/>
      <c r="YL23" s="94"/>
      <c r="YM23" s="94"/>
      <c r="YN23" s="94"/>
      <c r="YO23" s="94"/>
      <c r="YP23" s="94"/>
      <c r="YQ23" s="94"/>
      <c r="YR23" s="94"/>
      <c r="YS23" s="94"/>
      <c r="YT23" s="94"/>
      <c r="YU23" s="94"/>
      <c r="YV23" s="72"/>
      <c r="YW23" s="72"/>
      <c r="YX23" s="94"/>
      <c r="YY23" s="94"/>
      <c r="YZ23" s="94"/>
      <c r="ZA23" s="94"/>
      <c r="ZB23" s="94"/>
      <c r="ZC23" s="94"/>
      <c r="ZD23" s="94"/>
      <c r="ZE23" s="94"/>
      <c r="ZF23" s="94"/>
      <c r="ZG23" s="94"/>
      <c r="ZH23" s="94"/>
      <c r="ZI23" s="94"/>
      <c r="ZJ23" s="94"/>
      <c r="ZK23" s="94"/>
      <c r="ZL23" s="72" t="s">
        <v>371</v>
      </c>
      <c r="ZM23" s="72"/>
      <c r="ZN23" s="94"/>
      <c r="ZO23" s="94"/>
      <c r="ZP23" s="94"/>
      <c r="ZQ23" s="94"/>
      <c r="ZR23" s="94"/>
      <c r="ZS23" s="94"/>
      <c r="ZT23" s="94"/>
      <c r="ZU23" s="94"/>
      <c r="ZV23" s="94"/>
      <c r="ZW23" s="94"/>
      <c r="ZX23" s="94"/>
      <c r="ZY23" s="94"/>
      <c r="ZZ23" s="94"/>
      <c r="AAA23" s="94"/>
      <c r="AAB23" s="72" t="s">
        <v>371</v>
      </c>
      <c r="AAC23" s="72"/>
      <c r="AAD23" s="94"/>
      <c r="AAE23" s="94"/>
      <c r="AAF23" s="94"/>
      <c r="AAG23" s="94"/>
      <c r="AAH23" s="94"/>
      <c r="AAI23" s="94"/>
      <c r="AAJ23" s="94"/>
      <c r="AAK23" s="94"/>
      <c r="AAL23" s="94"/>
      <c r="AAM23" s="94"/>
      <c r="AAN23" s="94"/>
      <c r="AAO23" s="94"/>
      <c r="AAP23" s="94"/>
      <c r="AAQ23" s="94"/>
      <c r="AAR23" s="72" t="s">
        <v>371</v>
      </c>
      <c r="AAS23" s="72"/>
      <c r="AAT23" s="94"/>
      <c r="AAU23" s="94"/>
      <c r="AAV23" s="94"/>
      <c r="AAW23" s="94"/>
      <c r="AAX23" s="94"/>
      <c r="AAY23" s="94"/>
      <c r="AAZ23" s="94"/>
      <c r="ABA23" s="94"/>
      <c r="ABB23" s="94"/>
      <c r="ABC23" s="94"/>
      <c r="ABD23" s="94"/>
      <c r="ABE23" s="94"/>
      <c r="ABF23" s="94"/>
      <c r="ABG23" s="94"/>
      <c r="ABH23" s="72" t="s">
        <v>371</v>
      </c>
      <c r="ABI23" s="72"/>
      <c r="ABJ23" s="94"/>
      <c r="ABK23" s="94"/>
      <c r="ABL23" s="94"/>
      <c r="ABM23" s="94"/>
      <c r="ABN23" s="94"/>
      <c r="ABO23" s="94"/>
      <c r="ABP23" s="94"/>
      <c r="ABQ23" s="94"/>
      <c r="ABR23" s="94"/>
      <c r="ABS23" s="94"/>
      <c r="ABT23" s="94"/>
      <c r="ABU23" s="94"/>
      <c r="ABV23" s="94"/>
      <c r="ABW23" s="94"/>
      <c r="ABX23" s="72" t="s">
        <v>371</v>
      </c>
      <c r="ABY23" s="72"/>
      <c r="ABZ23" s="94"/>
      <c r="ACA23" s="94"/>
      <c r="ACB23" s="94"/>
      <c r="ACC23" s="94"/>
      <c r="ACD23" s="94"/>
      <c r="ACE23" s="94"/>
      <c r="ACF23" s="94"/>
      <c r="ACG23" s="94"/>
      <c r="ACH23" s="94"/>
      <c r="ACI23" s="94"/>
      <c r="ACJ23" s="94"/>
      <c r="ACK23" s="94"/>
      <c r="ACL23" s="94"/>
      <c r="ACM23" s="94"/>
      <c r="ACN23" s="72" t="s">
        <v>371</v>
      </c>
      <c r="ACO23" s="72"/>
      <c r="ACP23" s="94"/>
      <c r="ACQ23" s="94"/>
      <c r="ACR23" s="94"/>
      <c r="ACS23" s="94"/>
      <c r="ACT23" s="94"/>
      <c r="ACU23" s="94"/>
      <c r="ACV23" s="94"/>
      <c r="ACW23" s="94"/>
      <c r="ACX23" s="94"/>
      <c r="ACY23" s="94"/>
      <c r="ACZ23" s="94"/>
      <c r="ADA23" s="94"/>
      <c r="ADB23" s="94"/>
      <c r="ADC23" s="94"/>
      <c r="ADD23" s="72" t="s">
        <v>371</v>
      </c>
      <c r="ADE23" s="72"/>
      <c r="ADF23" s="94"/>
      <c r="ADG23" s="94"/>
      <c r="ADH23" s="94"/>
      <c r="ADI23" s="94"/>
      <c r="ADJ23" s="94"/>
      <c r="ADK23" s="94"/>
      <c r="ADL23" s="94"/>
      <c r="ADM23" s="94"/>
      <c r="ADN23" s="94"/>
      <c r="ADO23" s="94"/>
      <c r="ADP23" s="94"/>
      <c r="ADQ23" s="94"/>
      <c r="ADR23" s="94"/>
      <c r="ADS23" s="94"/>
      <c r="ADT23" s="72" t="s">
        <v>371</v>
      </c>
      <c r="ADU23" s="72"/>
      <c r="ADV23" s="94"/>
      <c r="ADW23" s="94"/>
      <c r="ADX23" s="94"/>
      <c r="ADY23" s="94"/>
      <c r="ADZ23" s="94"/>
      <c r="AEA23" s="94"/>
      <c r="AEB23" s="94"/>
      <c r="AEC23" s="94"/>
      <c r="AED23" s="94"/>
      <c r="AEE23" s="94"/>
      <c r="AEF23" s="94"/>
      <c r="AEG23" s="94"/>
      <c r="AEH23" s="94"/>
      <c r="AEI23" s="94"/>
      <c r="AEJ23" s="72" t="s">
        <v>371</v>
      </c>
      <c r="AEK23" s="72"/>
      <c r="AEL23" s="94"/>
      <c r="AEM23" s="94"/>
      <c r="AEN23" s="94"/>
      <c r="AEO23" s="94"/>
      <c r="AEP23" s="94"/>
      <c r="AEQ23" s="94"/>
      <c r="AER23" s="94"/>
      <c r="AES23" s="94"/>
      <c r="AET23" s="94"/>
      <c r="AEU23" s="94"/>
      <c r="AEV23" s="94"/>
      <c r="AEW23" s="94"/>
      <c r="AEX23" s="94"/>
      <c r="AEY23" s="94"/>
      <c r="AEZ23" s="72" t="s">
        <v>371</v>
      </c>
      <c r="AFA23" s="72"/>
      <c r="AFB23" s="94"/>
      <c r="AFC23" s="94"/>
      <c r="AFD23" s="94"/>
      <c r="AFE23" s="94"/>
      <c r="AFF23" s="94"/>
      <c r="AFG23" s="94"/>
      <c r="AFH23" s="94"/>
      <c r="AFI23" s="94"/>
      <c r="AFJ23" s="94"/>
      <c r="AFK23" s="94"/>
      <c r="AFL23" s="94"/>
      <c r="AFM23" s="94"/>
      <c r="AFN23" s="94"/>
      <c r="AFO23" s="94"/>
      <c r="AFP23" s="72" t="s">
        <v>371</v>
      </c>
      <c r="AFQ23" s="72"/>
      <c r="AFR23" s="94"/>
      <c r="AFS23" s="94"/>
      <c r="AFT23" s="94"/>
      <c r="AFU23" s="94"/>
      <c r="AFV23" s="94"/>
      <c r="AFW23" s="94"/>
      <c r="AFX23" s="94"/>
      <c r="AFY23" s="94"/>
      <c r="AFZ23" s="94"/>
      <c r="AGA23" s="94"/>
      <c r="AGB23" s="94"/>
      <c r="AGC23" s="94"/>
      <c r="AGD23" s="94"/>
      <c r="AGE23" s="94"/>
      <c r="AGF23" s="72" t="s">
        <v>371</v>
      </c>
      <c r="AGG23" s="72"/>
      <c r="AGH23" s="94"/>
      <c r="AGI23" s="94"/>
      <c r="AGJ23" s="94"/>
      <c r="AGK23" s="94"/>
      <c r="AGL23" s="94"/>
      <c r="AGM23" s="94"/>
      <c r="AGN23" s="94"/>
      <c r="AGO23" s="94"/>
      <c r="AGP23" s="94"/>
      <c r="AGQ23" s="94"/>
      <c r="AGR23" s="94"/>
      <c r="AGS23" s="94"/>
      <c r="AGT23" s="94"/>
      <c r="AGU23" s="94"/>
      <c r="AGV23" s="72" t="s">
        <v>371</v>
      </c>
      <c r="AGW23" s="72"/>
      <c r="AGX23" s="94"/>
      <c r="AGY23" s="94"/>
      <c r="AGZ23" s="94"/>
      <c r="AHA23" s="94"/>
      <c r="AHB23" s="94"/>
      <c r="AHC23" s="94"/>
      <c r="AHD23" s="94"/>
      <c r="AHE23" s="94"/>
      <c r="AHF23" s="94"/>
      <c r="AHG23" s="94"/>
      <c r="AHH23" s="94"/>
      <c r="AHI23" s="94"/>
      <c r="AHJ23" s="94"/>
      <c r="AHK23" s="94"/>
      <c r="AHL23" s="72" t="s">
        <v>371</v>
      </c>
      <c r="AHM23" s="72"/>
      <c r="AHN23" s="94"/>
      <c r="AHO23" s="94"/>
      <c r="AHP23" s="94"/>
      <c r="AHQ23" s="94"/>
      <c r="AHR23" s="94"/>
      <c r="AHS23" s="94"/>
      <c r="AHT23" s="94"/>
      <c r="AHU23" s="94"/>
      <c r="AHV23" s="94"/>
      <c r="AHW23" s="94"/>
      <c r="AHX23" s="94"/>
      <c r="AHY23" s="94"/>
      <c r="AHZ23" s="94"/>
      <c r="AIA23" s="94"/>
      <c r="AIB23" s="72" t="s">
        <v>371</v>
      </c>
      <c r="AIC23" s="72"/>
      <c r="AID23" s="94"/>
      <c r="AIE23" s="94"/>
      <c r="AIF23" s="94"/>
      <c r="AIG23" s="94"/>
      <c r="AIH23" s="94"/>
      <c r="AII23" s="94"/>
      <c r="AIJ23" s="94"/>
      <c r="AIK23" s="94"/>
      <c r="AIL23" s="94"/>
      <c r="AIM23" s="94"/>
      <c r="AIN23" s="94"/>
      <c r="AIO23" s="94"/>
      <c r="AIP23" s="94"/>
      <c r="AIQ23" s="94"/>
      <c r="AIR23" s="72" t="s">
        <v>371</v>
      </c>
      <c r="AIS23" s="72"/>
      <c r="AIT23" s="94"/>
      <c r="AIU23" s="94"/>
      <c r="AIV23" s="94"/>
      <c r="AIW23" s="94"/>
      <c r="AIX23" s="94"/>
      <c r="AIY23" s="94"/>
      <c r="AIZ23" s="94"/>
      <c r="AJA23" s="94"/>
      <c r="AJB23" s="94"/>
      <c r="AJC23" s="94"/>
      <c r="AJD23" s="94"/>
      <c r="AJE23" s="94"/>
      <c r="AJF23" s="94"/>
      <c r="AJG23" s="94"/>
      <c r="AJH23" s="72" t="s">
        <v>371</v>
      </c>
      <c r="AJI23" s="72"/>
      <c r="AJJ23" s="94"/>
      <c r="AJK23" s="94"/>
      <c r="AJL23" s="94"/>
      <c r="AJM23" s="94"/>
      <c r="AJN23" s="94"/>
      <c r="AJO23" s="94"/>
      <c r="AJP23" s="94"/>
      <c r="AJQ23" s="94"/>
      <c r="AJR23" s="94"/>
      <c r="AJS23" s="94"/>
      <c r="AJT23" s="94"/>
      <c r="AJU23" s="94"/>
      <c r="AJV23" s="94"/>
      <c r="AJW23" s="94"/>
      <c r="AJX23" s="72" t="s">
        <v>371</v>
      </c>
      <c r="AJY23" s="72"/>
      <c r="AJZ23" s="94"/>
      <c r="AKA23" s="94"/>
      <c r="AKB23" s="94"/>
      <c r="AKC23" s="94"/>
      <c r="AKD23" s="94"/>
      <c r="AKE23" s="94"/>
      <c r="AKF23" s="94"/>
      <c r="AKG23" s="94"/>
      <c r="AKH23" s="94"/>
      <c r="AKI23" s="94"/>
      <c r="AKJ23" s="94"/>
      <c r="AKK23" s="94"/>
      <c r="AKL23" s="94"/>
      <c r="AKM23" s="94"/>
      <c r="AKN23" s="72" t="s">
        <v>371</v>
      </c>
      <c r="AKO23" s="72"/>
      <c r="AKP23" s="94"/>
      <c r="AKQ23" s="94"/>
      <c r="AKR23" s="94"/>
      <c r="AKS23" s="94"/>
      <c r="AKT23" s="94"/>
      <c r="AKU23" s="94"/>
      <c r="AKV23" s="94"/>
      <c r="AKW23" s="94"/>
      <c r="AKX23" s="94"/>
      <c r="AKY23" s="94"/>
      <c r="AKZ23" s="94"/>
      <c r="ALA23" s="94"/>
      <c r="ALB23" s="94"/>
      <c r="ALC23" s="94"/>
      <c r="ALD23" s="72" t="s">
        <v>371</v>
      </c>
      <c r="ALE23" s="72"/>
      <c r="ALF23" s="94"/>
      <c r="ALG23" s="94"/>
      <c r="ALH23" s="94"/>
      <c r="ALI23" s="94"/>
      <c r="ALJ23" s="94"/>
      <c r="ALK23" s="94"/>
      <c r="ALL23" s="94"/>
      <c r="ALM23" s="94"/>
      <c r="ALN23" s="94"/>
      <c r="ALO23" s="94"/>
      <c r="ALP23" s="94"/>
      <c r="ALQ23" s="94"/>
      <c r="ALR23" s="94"/>
      <c r="ALS23" s="94"/>
      <c r="ALT23" s="72" t="s">
        <v>371</v>
      </c>
      <c r="ALU23" s="72"/>
      <c r="ALV23" s="94"/>
      <c r="ALW23" s="94"/>
      <c r="ALX23" s="94"/>
      <c r="ALY23" s="94"/>
      <c r="ALZ23" s="94"/>
      <c r="AMA23" s="94"/>
      <c r="AMB23" s="94"/>
      <c r="AMC23" s="94"/>
      <c r="AMD23" s="94"/>
      <c r="AME23" s="94"/>
      <c r="AMF23" s="94"/>
      <c r="AMG23" s="94"/>
      <c r="AMH23" s="94"/>
      <c r="AMI23" s="94"/>
      <c r="AMJ23" s="72" t="s">
        <v>371</v>
      </c>
      <c r="AMK23" s="72"/>
      <c r="AML23" s="94"/>
      <c r="AMM23" s="94"/>
      <c r="AMN23" s="94"/>
      <c r="AMO23" s="94"/>
      <c r="AMP23" s="94"/>
      <c r="AMQ23" s="94"/>
      <c r="AMR23" s="94"/>
      <c r="AMS23" s="94"/>
      <c r="AMT23" s="94"/>
      <c r="AMU23" s="94"/>
      <c r="AMV23" s="94"/>
      <c r="AMW23" s="94"/>
      <c r="AMX23" s="94"/>
      <c r="AMY23" s="94"/>
      <c r="AMZ23" s="72" t="s">
        <v>371</v>
      </c>
      <c r="ANA23" s="72"/>
      <c r="ANB23" s="94"/>
      <c r="ANC23" s="94"/>
      <c r="AND23" s="94"/>
      <c r="ANE23" s="94"/>
      <c r="ANF23" s="94"/>
      <c r="ANG23" s="94"/>
      <c r="ANH23" s="94"/>
      <c r="ANI23" s="94"/>
      <c r="ANJ23" s="94"/>
      <c r="ANK23" s="94"/>
      <c r="ANL23" s="94"/>
      <c r="ANM23" s="94"/>
      <c r="ANN23" s="94"/>
      <c r="ANO23" s="94"/>
      <c r="ANP23" s="72" t="s">
        <v>371</v>
      </c>
      <c r="ANQ23" s="72"/>
      <c r="ANR23" s="94"/>
      <c r="ANS23" s="94"/>
      <c r="ANT23" s="94"/>
      <c r="ANU23" s="94"/>
      <c r="ANV23" s="94"/>
      <c r="ANW23" s="94"/>
      <c r="ANX23" s="94"/>
      <c r="ANY23" s="94"/>
      <c r="ANZ23" s="94"/>
      <c r="AOA23" s="94"/>
      <c r="AOB23" s="94"/>
      <c r="AOC23" s="94"/>
      <c r="AOD23" s="94"/>
      <c r="AOE23" s="94"/>
      <c r="AOF23" s="72" t="s">
        <v>371</v>
      </c>
      <c r="AOG23" s="72"/>
      <c r="AOH23" s="94"/>
      <c r="AOI23" s="94"/>
      <c r="AOJ23" s="94"/>
      <c r="AOK23" s="94"/>
      <c r="AOL23" s="94"/>
      <c r="AOM23" s="94"/>
      <c r="AON23" s="94"/>
      <c r="AOO23" s="94"/>
      <c r="AOP23" s="94"/>
      <c r="AOQ23" s="94"/>
      <c r="AOR23" s="94"/>
      <c r="AOS23" s="94"/>
      <c r="AOT23" s="94"/>
      <c r="AOU23" s="94"/>
      <c r="AOV23" s="72" t="s">
        <v>371</v>
      </c>
      <c r="AOW23" s="72"/>
      <c r="AOX23" s="94"/>
      <c r="AOY23" s="94"/>
      <c r="AOZ23" s="94"/>
      <c r="APA23" s="94"/>
      <c r="APB23" s="94"/>
      <c r="APC23" s="94"/>
      <c r="APD23" s="94"/>
      <c r="APE23" s="94"/>
      <c r="APF23" s="94"/>
      <c r="APG23" s="94"/>
      <c r="APH23" s="94"/>
      <c r="API23" s="94"/>
      <c r="APJ23" s="94"/>
      <c r="APK23" s="94"/>
      <c r="APL23" s="72" t="s">
        <v>371</v>
      </c>
      <c r="APM23" s="72"/>
      <c r="APN23" s="94"/>
      <c r="APO23" s="94"/>
      <c r="APP23" s="94"/>
      <c r="APQ23" s="94"/>
      <c r="APR23" s="94"/>
      <c r="APS23" s="94"/>
      <c r="APT23" s="94"/>
      <c r="APU23" s="94"/>
      <c r="APV23" s="94"/>
      <c r="APW23" s="94"/>
      <c r="APX23" s="94"/>
      <c r="APY23" s="94"/>
      <c r="APZ23" s="94"/>
      <c r="AQA23" s="94"/>
      <c r="AQB23" s="72" t="s">
        <v>371</v>
      </c>
      <c r="AQC23" s="72"/>
      <c r="AQD23" s="94"/>
      <c r="AQE23" s="94"/>
      <c r="AQF23" s="94"/>
      <c r="AQG23" s="94"/>
      <c r="AQH23" s="94"/>
      <c r="AQI23" s="94"/>
      <c r="AQJ23" s="94"/>
      <c r="AQK23" s="94"/>
      <c r="AQL23" s="94"/>
      <c r="AQM23" s="94"/>
      <c r="AQN23" s="94"/>
      <c r="AQO23" s="94"/>
      <c r="AQP23" s="94"/>
      <c r="AQQ23" s="94"/>
      <c r="AQR23" s="72" t="s">
        <v>371</v>
      </c>
      <c r="AQS23" s="72"/>
      <c r="AQT23" s="94"/>
      <c r="AQU23" s="94"/>
      <c r="AQV23" s="94"/>
      <c r="AQW23" s="94"/>
      <c r="AQX23" s="94"/>
      <c r="AQY23" s="94"/>
      <c r="AQZ23" s="94"/>
      <c r="ARA23" s="94"/>
      <c r="ARB23" s="94"/>
      <c r="ARC23" s="94"/>
      <c r="ARD23" s="94"/>
      <c r="ARE23" s="94"/>
      <c r="ARF23" s="94"/>
      <c r="ARG23" s="94"/>
      <c r="ARH23" s="72" t="s">
        <v>371</v>
      </c>
      <c r="ARI23" s="72"/>
      <c r="ARJ23" s="94"/>
      <c r="ARK23" s="94"/>
      <c r="ARL23" s="94"/>
      <c r="ARM23" s="94"/>
      <c r="ARN23" s="94"/>
      <c r="ARO23" s="94"/>
      <c r="ARP23" s="94"/>
      <c r="ARQ23" s="94"/>
      <c r="ARR23" s="94"/>
      <c r="ARS23" s="94"/>
      <c r="ART23" s="94"/>
      <c r="ARU23" s="94"/>
      <c r="ARV23" s="94"/>
      <c r="ARW23" s="94"/>
      <c r="ARX23" s="72" t="s">
        <v>371</v>
      </c>
      <c r="ARY23" s="72"/>
      <c r="ARZ23" s="94"/>
      <c r="ASA23" s="94"/>
      <c r="ASB23" s="94"/>
      <c r="ASC23" s="94"/>
      <c r="ASD23" s="94"/>
      <c r="ASE23" s="94"/>
      <c r="ASF23" s="94"/>
      <c r="ASG23" s="94"/>
      <c r="ASH23" s="94"/>
      <c r="ASI23" s="94"/>
      <c r="ASJ23" s="94"/>
      <c r="ASK23" s="94"/>
      <c r="ASL23" s="94"/>
      <c r="ASM23" s="94"/>
      <c r="ASN23" s="72" t="s">
        <v>371</v>
      </c>
      <c r="ASO23" s="72"/>
      <c r="ASP23" s="94"/>
      <c r="ASQ23" s="94"/>
      <c r="ASR23" s="94"/>
      <c r="ASS23" s="94"/>
      <c r="AST23" s="94"/>
      <c r="ASU23" s="94"/>
      <c r="ASV23" s="94"/>
      <c r="ASW23" s="94"/>
      <c r="ASX23" s="94"/>
      <c r="ASY23" s="94"/>
      <c r="ASZ23" s="94"/>
      <c r="ATA23" s="94"/>
      <c r="ATB23" s="94"/>
      <c r="ATC23" s="94"/>
      <c r="ATD23" s="72" t="s">
        <v>371</v>
      </c>
      <c r="ATE23" s="72"/>
      <c r="ATF23" s="94"/>
      <c r="ATG23" s="94"/>
      <c r="ATH23" s="94"/>
      <c r="ATI23" s="94"/>
      <c r="ATJ23" s="94"/>
      <c r="ATK23" s="94"/>
      <c r="ATL23" s="94"/>
      <c r="ATM23" s="94"/>
      <c r="ATN23" s="94"/>
      <c r="ATO23" s="94"/>
      <c r="ATP23" s="94"/>
      <c r="ATQ23" s="94"/>
      <c r="ATR23" s="94"/>
      <c r="ATS23" s="94"/>
      <c r="ATT23" s="72" t="s">
        <v>371</v>
      </c>
      <c r="ATU23" s="72"/>
      <c r="ATV23" s="94"/>
      <c r="ATW23" s="94"/>
      <c r="ATX23" s="94"/>
      <c r="ATY23" s="94"/>
      <c r="ATZ23" s="94"/>
      <c r="AUA23" s="94"/>
      <c r="AUB23" s="94"/>
      <c r="AUC23" s="94"/>
      <c r="AUD23" s="94"/>
      <c r="AUE23" s="94"/>
      <c r="AUF23" s="94"/>
      <c r="AUG23" s="94"/>
      <c r="AUH23" s="94"/>
      <c r="AUI23" s="94"/>
      <c r="AUJ23" s="72" t="s">
        <v>371</v>
      </c>
      <c r="AUK23" s="72"/>
      <c r="AUL23" s="94"/>
      <c r="AUM23" s="94"/>
      <c r="AUN23" s="94"/>
      <c r="AUO23" s="94"/>
      <c r="AUP23" s="94"/>
      <c r="AUQ23" s="94"/>
      <c r="AUR23" s="94"/>
      <c r="AUS23" s="94"/>
      <c r="AUT23" s="94"/>
      <c r="AUU23" s="94"/>
      <c r="AUV23" s="94"/>
      <c r="AUW23" s="94"/>
      <c r="AUX23" s="94"/>
      <c r="AUY23" s="94"/>
      <c r="AUZ23" s="72" t="s">
        <v>371</v>
      </c>
      <c r="AVA23" s="72"/>
      <c r="AVB23" s="94"/>
      <c r="AVC23" s="94"/>
      <c r="AVD23" s="94"/>
      <c r="AVE23" s="94"/>
      <c r="AVF23" s="94"/>
      <c r="AVG23" s="94"/>
      <c r="AVH23" s="94"/>
      <c r="AVI23" s="94"/>
      <c r="AVJ23" s="94"/>
      <c r="AVK23" s="94"/>
      <c r="AVL23" s="94"/>
      <c r="AVM23" s="94"/>
      <c r="AVN23" s="94"/>
      <c r="AVO23" s="94"/>
      <c r="AVP23" s="72" t="s">
        <v>371</v>
      </c>
      <c r="AVQ23" s="72"/>
      <c r="AVR23" s="94"/>
      <c r="AVS23" s="94"/>
      <c r="AVT23" s="94"/>
      <c r="AVU23" s="94"/>
      <c r="AVV23" s="94"/>
      <c r="AVW23" s="94"/>
      <c r="AVX23" s="94"/>
      <c r="AVY23" s="94"/>
      <c r="AVZ23" s="94"/>
      <c r="AWA23" s="94"/>
      <c r="AWB23" s="94"/>
      <c r="AWC23" s="94"/>
      <c r="AWD23" s="94"/>
      <c r="AWE23" s="94"/>
      <c r="AWF23" s="72" t="s">
        <v>371</v>
      </c>
      <c r="AWG23" s="72"/>
      <c r="AWH23" s="94"/>
      <c r="AWI23" s="94"/>
      <c r="AWJ23" s="94"/>
      <c r="AWK23" s="94"/>
      <c r="AWL23" s="94"/>
      <c r="AWM23" s="94"/>
      <c r="AWN23" s="94"/>
      <c r="AWO23" s="94"/>
      <c r="AWP23" s="94"/>
      <c r="AWQ23" s="94"/>
      <c r="AWR23" s="94"/>
      <c r="AWS23" s="94"/>
      <c r="AWT23" s="94"/>
      <c r="AWU23" s="94"/>
      <c r="AWV23" s="72" t="s">
        <v>371</v>
      </c>
      <c r="AWW23" s="72"/>
      <c r="AWX23" s="94"/>
      <c r="AWY23" s="94"/>
      <c r="AWZ23" s="94"/>
      <c r="AXA23" s="94"/>
      <c r="AXB23" s="94"/>
      <c r="AXC23" s="94"/>
      <c r="AXD23" s="94"/>
      <c r="AXE23" s="94"/>
      <c r="AXF23" s="94"/>
      <c r="AXG23" s="94"/>
      <c r="AXH23" s="94"/>
      <c r="AXI23" s="94"/>
      <c r="AXJ23" s="94"/>
      <c r="AXK23" s="94"/>
      <c r="AXL23" s="72" t="s">
        <v>371</v>
      </c>
      <c r="AXM23" s="72"/>
      <c r="AXN23" s="94"/>
      <c r="AXO23" s="94"/>
      <c r="AXP23" s="94"/>
      <c r="AXQ23" s="94"/>
      <c r="AXR23" s="94"/>
      <c r="AXS23" s="94"/>
      <c r="AXT23" s="94"/>
      <c r="AXU23" s="94"/>
      <c r="AXV23" s="94"/>
      <c r="AXW23" s="94"/>
      <c r="AXX23" s="94"/>
      <c r="AXY23" s="94"/>
      <c r="AXZ23" s="94"/>
      <c r="AYA23" s="94"/>
      <c r="AYB23" s="72" t="s">
        <v>371</v>
      </c>
      <c r="AYC23" s="72"/>
      <c r="AYD23" s="94"/>
      <c r="AYE23" s="94"/>
      <c r="AYF23" s="94"/>
      <c r="AYG23" s="94"/>
      <c r="AYH23" s="94"/>
      <c r="AYI23" s="94"/>
      <c r="AYJ23" s="94"/>
      <c r="AYK23" s="94"/>
      <c r="AYL23" s="94"/>
      <c r="AYM23" s="94"/>
      <c r="AYN23" s="94"/>
      <c r="AYO23" s="94"/>
      <c r="AYP23" s="94"/>
      <c r="AYQ23" s="94"/>
      <c r="AYR23" s="72" t="s">
        <v>371</v>
      </c>
      <c r="AYS23" s="72"/>
      <c r="AYT23" s="94"/>
      <c r="AYU23" s="94"/>
      <c r="AYV23" s="94"/>
      <c r="AYW23" s="94"/>
      <c r="AYX23" s="94"/>
      <c r="AYY23" s="94"/>
      <c r="AYZ23" s="94"/>
      <c r="AZA23" s="94"/>
      <c r="AZB23" s="94"/>
      <c r="AZC23" s="94"/>
      <c r="AZD23" s="94"/>
      <c r="AZE23" s="94"/>
      <c r="AZF23" s="94"/>
      <c r="AZG23" s="94"/>
      <c r="AZH23" s="72" t="s">
        <v>371</v>
      </c>
      <c r="AZI23" s="72"/>
      <c r="AZJ23" s="94"/>
      <c r="AZK23" s="94"/>
      <c r="AZL23" s="94"/>
      <c r="AZM23" s="94"/>
      <c r="AZN23" s="94"/>
      <c r="AZO23" s="94"/>
      <c r="AZP23" s="94"/>
      <c r="AZQ23" s="94"/>
      <c r="AZR23" s="94"/>
      <c r="AZS23" s="94"/>
      <c r="AZT23" s="94"/>
      <c r="AZU23" s="94"/>
      <c r="AZV23" s="94"/>
      <c r="AZW23" s="94"/>
      <c r="AZX23" s="72" t="s">
        <v>371</v>
      </c>
      <c r="AZY23" s="72"/>
      <c r="AZZ23" s="94"/>
      <c r="BAA23" s="94"/>
      <c r="BAB23" s="94"/>
      <c r="BAC23" s="94"/>
      <c r="BAD23" s="94"/>
      <c r="BAE23" s="94"/>
      <c r="BAF23" s="94"/>
      <c r="BAG23" s="94"/>
      <c r="BAH23" s="94"/>
      <c r="BAI23" s="94"/>
      <c r="BAJ23" s="94"/>
      <c r="BAK23" s="94"/>
      <c r="BAL23" s="94"/>
      <c r="BAM23" s="94"/>
      <c r="BAN23" s="72" t="s">
        <v>371</v>
      </c>
      <c r="BAO23" s="72"/>
      <c r="BAP23" s="94"/>
      <c r="BAQ23" s="94"/>
      <c r="BAR23" s="94"/>
      <c r="BAS23" s="94"/>
      <c r="BAT23" s="94"/>
      <c r="BAU23" s="94"/>
      <c r="BAV23" s="94"/>
      <c r="BAW23" s="94"/>
      <c r="BAX23" s="94"/>
      <c r="BAY23" s="94"/>
      <c r="BAZ23" s="94"/>
      <c r="BBA23" s="94"/>
      <c r="BBB23" s="94"/>
      <c r="BBC23" s="94"/>
      <c r="BBD23" s="72" t="s">
        <v>371</v>
      </c>
      <c r="BBE23" s="72"/>
      <c r="BBF23" s="94"/>
      <c r="BBG23" s="94"/>
      <c r="BBH23" s="94"/>
      <c r="BBI23" s="94"/>
      <c r="BBJ23" s="94"/>
      <c r="BBK23" s="94"/>
      <c r="BBL23" s="94"/>
      <c r="BBM23" s="94"/>
      <c r="BBN23" s="94"/>
      <c r="BBO23" s="94"/>
      <c r="BBP23" s="94"/>
      <c r="BBQ23" s="94"/>
      <c r="BBR23" s="94"/>
      <c r="BBS23" s="94"/>
      <c r="BBT23" s="72" t="s">
        <v>371</v>
      </c>
      <c r="BBU23" s="72"/>
      <c r="BBV23" s="94"/>
      <c r="BBW23" s="94"/>
      <c r="BBX23" s="94"/>
      <c r="BBY23" s="94"/>
      <c r="BBZ23" s="94"/>
      <c r="BCA23" s="94"/>
      <c r="BCB23" s="94"/>
      <c r="BCC23" s="94"/>
      <c r="BCD23" s="94"/>
      <c r="BCE23" s="94"/>
      <c r="BCF23" s="94"/>
      <c r="BCG23" s="94"/>
      <c r="BCH23" s="94"/>
      <c r="BCI23" s="94"/>
      <c r="BCJ23" s="72" t="s">
        <v>371</v>
      </c>
      <c r="BCK23" s="72"/>
      <c r="BCL23" s="94"/>
      <c r="BCM23" s="94"/>
      <c r="BCN23" s="94"/>
      <c r="BCO23" s="94"/>
      <c r="BCP23" s="94"/>
      <c r="BCQ23" s="94"/>
      <c r="BCR23" s="94"/>
      <c r="BCS23" s="94"/>
      <c r="BCT23" s="94"/>
      <c r="BCU23" s="94"/>
      <c r="BCV23" s="94"/>
      <c r="BCW23" s="94"/>
      <c r="BCX23" s="94"/>
      <c r="BCY23" s="94"/>
      <c r="BCZ23" s="72" t="s">
        <v>371</v>
      </c>
      <c r="BDA23" s="72"/>
      <c r="BDB23" s="94"/>
      <c r="BDC23" s="94"/>
      <c r="BDD23" s="94"/>
      <c r="BDE23" s="94"/>
      <c r="BDF23" s="94"/>
      <c r="BDG23" s="94"/>
      <c r="BDH23" s="94"/>
      <c r="BDI23" s="94"/>
      <c r="BDJ23" s="94"/>
      <c r="BDK23" s="94"/>
      <c r="BDL23" s="94"/>
      <c r="BDM23" s="94"/>
      <c r="BDN23" s="94"/>
      <c r="BDO23" s="94"/>
      <c r="BDP23" s="72" t="s">
        <v>371</v>
      </c>
      <c r="BDQ23" s="72"/>
      <c r="BDR23" s="94"/>
      <c r="BDS23" s="94"/>
      <c r="BDT23" s="94"/>
      <c r="BDU23" s="94"/>
      <c r="BDV23" s="94"/>
      <c r="BDW23" s="94"/>
      <c r="BDX23" s="94"/>
      <c r="BDY23" s="94"/>
      <c r="BDZ23" s="94"/>
      <c r="BEA23" s="94"/>
      <c r="BEB23" s="94"/>
      <c r="BEC23" s="94"/>
      <c r="BED23" s="94"/>
      <c r="BEE23" s="94"/>
      <c r="BEF23" s="72" t="s">
        <v>371</v>
      </c>
      <c r="BEG23" s="72"/>
      <c r="BEH23" s="94"/>
      <c r="BEI23" s="94"/>
      <c r="BEJ23" s="94"/>
      <c r="BEK23" s="94"/>
      <c r="BEL23" s="94"/>
      <c r="BEM23" s="94"/>
      <c r="BEN23" s="94"/>
      <c r="BEO23" s="94"/>
      <c r="BEP23" s="94"/>
      <c r="BEQ23" s="94"/>
      <c r="BER23" s="94"/>
      <c r="BES23" s="94"/>
      <c r="BET23" s="94"/>
      <c r="BEU23" s="94"/>
      <c r="BEV23" s="72" t="s">
        <v>371</v>
      </c>
      <c r="BEW23" s="72"/>
      <c r="BEX23" s="94"/>
      <c r="BEY23" s="94"/>
      <c r="BEZ23" s="94"/>
      <c r="BFA23" s="94"/>
      <c r="BFB23" s="94"/>
      <c r="BFC23" s="94"/>
      <c r="BFD23" s="94"/>
      <c r="BFE23" s="94"/>
      <c r="BFF23" s="94"/>
      <c r="BFG23" s="94"/>
      <c r="BFH23" s="94"/>
      <c r="BFI23" s="94"/>
      <c r="BFJ23" s="94"/>
      <c r="BFK23" s="94"/>
      <c r="BFL23" s="72" t="s">
        <v>371</v>
      </c>
      <c r="BFM23" s="72"/>
      <c r="BFN23" s="94"/>
      <c r="BFO23" s="94"/>
      <c r="BFP23" s="94"/>
      <c r="BFQ23" s="94"/>
      <c r="BFR23" s="94"/>
      <c r="BFS23" s="94"/>
      <c r="BFT23" s="94"/>
      <c r="BFU23" s="94"/>
      <c r="BFV23" s="94"/>
      <c r="BFW23" s="94"/>
      <c r="BFX23" s="94"/>
      <c r="BFY23" s="94"/>
      <c r="BFZ23" s="94"/>
      <c r="BGA23" s="94"/>
      <c r="BGB23" s="72" t="s">
        <v>371</v>
      </c>
      <c r="BGC23" s="72"/>
      <c r="BGD23" s="94"/>
      <c r="BGE23" s="94"/>
      <c r="BGF23" s="94"/>
      <c r="BGG23" s="94"/>
      <c r="BGH23" s="94"/>
      <c r="BGI23" s="94"/>
      <c r="BGJ23" s="94"/>
      <c r="BGK23" s="94"/>
      <c r="BGL23" s="94"/>
      <c r="BGM23" s="94"/>
      <c r="BGN23" s="94"/>
      <c r="BGO23" s="94"/>
      <c r="BGP23" s="94"/>
      <c r="BGQ23" s="94"/>
      <c r="BGR23" s="72" t="s">
        <v>371</v>
      </c>
      <c r="BGS23" s="72"/>
      <c r="BGT23" s="94"/>
      <c r="BGU23" s="94"/>
      <c r="BGV23" s="94"/>
      <c r="BGW23" s="94"/>
      <c r="BGX23" s="94"/>
      <c r="BGY23" s="94"/>
      <c r="BGZ23" s="94"/>
      <c r="BHA23" s="94"/>
      <c r="BHB23" s="94"/>
      <c r="BHC23" s="94"/>
      <c r="BHD23" s="94"/>
      <c r="BHE23" s="94"/>
      <c r="BHF23" s="94"/>
      <c r="BHG23" s="94"/>
      <c r="BHH23" s="72" t="s">
        <v>371</v>
      </c>
      <c r="BHI23" s="72"/>
      <c r="BHJ23" s="94"/>
      <c r="BHK23" s="94"/>
      <c r="BHL23" s="94"/>
      <c r="BHM23" s="94"/>
      <c r="BHN23" s="94"/>
      <c r="BHO23" s="94"/>
      <c r="BHP23" s="94"/>
      <c r="BHQ23" s="94"/>
      <c r="BHR23" s="94"/>
      <c r="BHS23" s="94"/>
      <c r="BHT23" s="94"/>
      <c r="BHU23" s="94"/>
      <c r="BHV23" s="94"/>
      <c r="BHW23" s="94"/>
      <c r="BHX23" s="72" t="s">
        <v>371</v>
      </c>
      <c r="BHY23" s="72"/>
      <c r="BHZ23" s="94"/>
      <c r="BIA23" s="94"/>
      <c r="BIB23" s="94"/>
      <c r="BIC23" s="94"/>
      <c r="BID23" s="94"/>
      <c r="BIE23" s="94"/>
      <c r="BIF23" s="94"/>
      <c r="BIG23" s="94"/>
      <c r="BIH23" s="94"/>
      <c r="BII23" s="94"/>
      <c r="BIJ23" s="94"/>
      <c r="BIK23" s="94"/>
      <c r="BIL23" s="94"/>
      <c r="BIM23" s="94"/>
      <c r="BIN23" s="72" t="s">
        <v>371</v>
      </c>
      <c r="BIO23" s="72"/>
      <c r="BIP23" s="94"/>
      <c r="BIQ23" s="94"/>
      <c r="BIR23" s="94"/>
      <c r="BIS23" s="94"/>
      <c r="BIT23" s="94"/>
      <c r="BIU23" s="94"/>
      <c r="BIV23" s="94"/>
      <c r="BIW23" s="94"/>
      <c r="BIX23" s="94"/>
      <c r="BIY23" s="94"/>
      <c r="BIZ23" s="94"/>
      <c r="BJA23" s="94"/>
      <c r="BJB23" s="94"/>
      <c r="BJC23" s="94"/>
      <c r="BJD23" s="72" t="s">
        <v>371</v>
      </c>
      <c r="BJE23" s="72"/>
      <c r="BJF23" s="94"/>
      <c r="BJG23" s="94"/>
      <c r="BJH23" s="94"/>
      <c r="BJI23" s="94"/>
      <c r="BJJ23" s="94"/>
      <c r="BJK23" s="94"/>
      <c r="BJL23" s="94"/>
      <c r="BJM23" s="94"/>
      <c r="BJN23" s="94"/>
      <c r="BJO23" s="94"/>
      <c r="BJP23" s="94"/>
      <c r="BJQ23" s="94"/>
      <c r="BJR23" s="94"/>
      <c r="BJS23" s="94"/>
      <c r="BJT23" s="72" t="s">
        <v>371</v>
      </c>
      <c r="BJU23" s="72"/>
      <c r="BJV23" s="94"/>
      <c r="BJW23" s="94"/>
      <c r="BJX23" s="94"/>
      <c r="BJY23" s="94"/>
      <c r="BJZ23" s="94"/>
      <c r="BKA23" s="94"/>
      <c r="BKB23" s="94"/>
      <c r="BKC23" s="94"/>
      <c r="BKD23" s="94"/>
      <c r="BKE23" s="94"/>
      <c r="BKF23" s="94"/>
      <c r="BKG23" s="94"/>
      <c r="BKH23" s="94"/>
      <c r="BKI23" s="94"/>
      <c r="BKJ23" s="72" t="s">
        <v>371</v>
      </c>
      <c r="BKK23" s="72"/>
      <c r="BKL23" s="94"/>
      <c r="BKM23" s="94"/>
      <c r="BKN23" s="94"/>
      <c r="BKO23" s="94"/>
      <c r="BKP23" s="94"/>
      <c r="BKQ23" s="94"/>
      <c r="BKR23" s="94"/>
      <c r="BKS23" s="94"/>
      <c r="BKT23" s="94"/>
      <c r="BKU23" s="94"/>
      <c r="BKV23" s="94"/>
      <c r="BKW23" s="94"/>
      <c r="BKX23" s="94"/>
      <c r="BKY23" s="94"/>
      <c r="BKZ23" s="72" t="s">
        <v>371</v>
      </c>
      <c r="BLA23" s="72"/>
      <c r="BLB23" s="94"/>
      <c r="BLC23" s="94"/>
      <c r="BLD23" s="94"/>
      <c r="BLE23" s="94"/>
      <c r="BLF23" s="94"/>
      <c r="BLG23" s="94"/>
      <c r="BLH23" s="94"/>
      <c r="BLI23" s="94"/>
      <c r="BLJ23" s="94"/>
      <c r="BLK23" s="94"/>
      <c r="BLL23" s="94"/>
      <c r="BLM23" s="94"/>
      <c r="BLN23" s="94"/>
      <c r="BLO23" s="94"/>
      <c r="BLP23" s="72" t="s">
        <v>371</v>
      </c>
      <c r="BLQ23" s="72"/>
      <c r="BLR23" s="94"/>
      <c r="BLS23" s="94"/>
      <c r="BLT23" s="94"/>
      <c r="BLU23" s="94"/>
      <c r="BLV23" s="94"/>
      <c r="BLW23" s="94"/>
      <c r="BLX23" s="94"/>
      <c r="BLY23" s="94"/>
      <c r="BLZ23" s="94"/>
      <c r="BMA23" s="94"/>
      <c r="BMB23" s="94"/>
      <c r="BMC23" s="94"/>
      <c r="BMD23" s="94"/>
      <c r="BME23" s="94"/>
      <c r="BMF23" s="72" t="s">
        <v>371</v>
      </c>
      <c r="BMG23" s="72"/>
      <c r="BMH23" s="94"/>
      <c r="BMI23" s="94"/>
      <c r="BMJ23" s="94"/>
      <c r="BMK23" s="94"/>
      <c r="BML23" s="94"/>
      <c r="BMM23" s="94"/>
      <c r="BMN23" s="94"/>
      <c r="BMO23" s="94"/>
      <c r="BMP23" s="94"/>
      <c r="BMQ23" s="94"/>
      <c r="BMR23" s="94"/>
      <c r="BMS23" s="94"/>
      <c r="BMT23" s="94"/>
      <c r="BMU23" s="94"/>
      <c r="BMV23" s="72" t="s">
        <v>371</v>
      </c>
      <c r="BMW23" s="72"/>
      <c r="BMX23" s="94"/>
      <c r="BMY23" s="94"/>
      <c r="BMZ23" s="94"/>
      <c r="BNA23" s="94"/>
      <c r="BNB23" s="94"/>
      <c r="BNC23" s="94"/>
      <c r="BND23" s="94"/>
      <c r="BNE23" s="94"/>
      <c r="BNF23" s="94"/>
      <c r="BNG23" s="94"/>
      <c r="BNH23" s="94"/>
      <c r="BNI23" s="94"/>
      <c r="BNJ23" s="94"/>
      <c r="BNK23" s="94"/>
      <c r="BNL23" s="72" t="s">
        <v>371</v>
      </c>
      <c r="BNM23" s="72"/>
      <c r="BNN23" s="94"/>
      <c r="BNO23" s="94"/>
      <c r="BNP23" s="94"/>
      <c r="BNQ23" s="94"/>
      <c r="BNR23" s="94"/>
      <c r="BNS23" s="94"/>
      <c r="BNT23" s="94"/>
      <c r="BNU23" s="94"/>
      <c r="BNV23" s="94"/>
      <c r="BNW23" s="94"/>
      <c r="BNX23" s="94"/>
      <c r="BNY23" s="94"/>
      <c r="BNZ23" s="94"/>
      <c r="BOA23" s="94"/>
      <c r="BOB23" s="72" t="s">
        <v>371</v>
      </c>
      <c r="BOC23" s="72"/>
      <c r="BOD23" s="94"/>
      <c r="BOE23" s="94"/>
      <c r="BOF23" s="94"/>
      <c r="BOG23" s="94"/>
      <c r="BOH23" s="94"/>
      <c r="BOI23" s="94"/>
      <c r="BOJ23" s="94"/>
      <c r="BOK23" s="94"/>
      <c r="BOL23" s="94"/>
      <c r="BOM23" s="94"/>
      <c r="BON23" s="94"/>
      <c r="BOO23" s="94"/>
      <c r="BOP23" s="94"/>
      <c r="BOQ23" s="94"/>
      <c r="BOR23" s="72" t="s">
        <v>371</v>
      </c>
      <c r="BOS23" s="72"/>
      <c r="BOT23" s="94"/>
      <c r="BOU23" s="94"/>
      <c r="BOV23" s="94"/>
      <c r="BOW23" s="94"/>
      <c r="BOX23" s="94"/>
      <c r="BOY23" s="94"/>
      <c r="BOZ23" s="94"/>
      <c r="BPA23" s="94"/>
      <c r="BPB23" s="94"/>
      <c r="BPC23" s="94"/>
      <c r="BPD23" s="94"/>
      <c r="BPE23" s="94"/>
      <c r="BPF23" s="94"/>
      <c r="BPG23" s="94"/>
      <c r="BPH23" s="72" t="s">
        <v>371</v>
      </c>
      <c r="BPI23" s="72"/>
      <c r="BPJ23" s="94"/>
      <c r="BPK23" s="94"/>
      <c r="BPL23" s="94"/>
      <c r="BPM23" s="94"/>
      <c r="BPN23" s="94"/>
      <c r="BPO23" s="94"/>
      <c r="BPP23" s="94"/>
      <c r="BPQ23" s="94"/>
      <c r="BPR23" s="94"/>
      <c r="BPS23" s="94"/>
      <c r="BPT23" s="94"/>
      <c r="BPU23" s="94"/>
      <c r="BPV23" s="94"/>
      <c r="BPW23" s="94"/>
      <c r="BPX23" s="72" t="s">
        <v>371</v>
      </c>
      <c r="BPY23" s="72"/>
      <c r="BPZ23" s="94"/>
      <c r="BQA23" s="94"/>
      <c r="BQB23" s="94"/>
      <c r="BQC23" s="94"/>
      <c r="BQD23" s="94"/>
      <c r="BQE23" s="94"/>
      <c r="BQF23" s="94"/>
      <c r="BQG23" s="94"/>
      <c r="BQH23" s="94"/>
      <c r="BQI23" s="94"/>
      <c r="BQJ23" s="94"/>
      <c r="BQK23" s="94"/>
      <c r="BQL23" s="94"/>
      <c r="BQM23" s="94"/>
      <c r="BQN23" s="72" t="s">
        <v>371</v>
      </c>
      <c r="BQO23" s="72"/>
      <c r="BQP23" s="94"/>
      <c r="BQQ23" s="94"/>
      <c r="BQR23" s="94"/>
      <c r="BQS23" s="94"/>
      <c r="BQT23" s="94"/>
      <c r="BQU23" s="94"/>
      <c r="BQV23" s="94"/>
      <c r="BQW23" s="94"/>
      <c r="BQX23" s="94"/>
      <c r="BQY23" s="94"/>
      <c r="BQZ23" s="94"/>
      <c r="BRA23" s="94"/>
      <c r="BRB23" s="94"/>
      <c r="BRC23" s="94"/>
      <c r="BRD23" s="72" t="s">
        <v>371</v>
      </c>
      <c r="BRE23" s="72"/>
      <c r="BRF23" s="94"/>
      <c r="BRG23" s="94"/>
      <c r="BRH23" s="94"/>
      <c r="BRI23" s="94"/>
      <c r="BRJ23" s="94"/>
      <c r="BRK23" s="94"/>
      <c r="BRL23" s="94"/>
      <c r="BRM23" s="94"/>
      <c r="BRN23" s="94"/>
      <c r="BRO23" s="94"/>
      <c r="BRP23" s="94"/>
      <c r="BRQ23" s="94"/>
      <c r="BRR23" s="94"/>
      <c r="BRS23" s="94"/>
      <c r="BRT23" s="72" t="s">
        <v>371</v>
      </c>
      <c r="BRU23" s="72"/>
      <c r="BRV23" s="94"/>
      <c r="BRW23" s="94"/>
      <c r="BRX23" s="94"/>
      <c r="BRY23" s="94"/>
      <c r="BRZ23" s="94"/>
      <c r="BSA23" s="94"/>
      <c r="BSB23" s="94"/>
      <c r="BSC23" s="94"/>
      <c r="BSD23" s="94"/>
      <c r="BSE23" s="94"/>
      <c r="BSF23" s="94"/>
      <c r="BSG23" s="94"/>
      <c r="BSH23" s="94"/>
      <c r="BSI23" s="94"/>
      <c r="BSJ23" s="72" t="s">
        <v>371</v>
      </c>
      <c r="BSK23" s="72"/>
      <c r="BSL23" s="94"/>
      <c r="BSM23" s="94"/>
      <c r="BSN23" s="94"/>
      <c r="BSO23" s="94"/>
      <c r="BSP23" s="94"/>
      <c r="BSQ23" s="94"/>
      <c r="BSR23" s="94"/>
      <c r="BSS23" s="94"/>
      <c r="BST23" s="94"/>
      <c r="BSU23" s="94"/>
      <c r="BSV23" s="94"/>
      <c r="BSW23" s="94"/>
      <c r="BSX23" s="94"/>
      <c r="BSY23" s="94"/>
      <c r="BSZ23" s="72" t="s">
        <v>371</v>
      </c>
      <c r="BTA23" s="72"/>
      <c r="BTB23" s="94"/>
      <c r="BTC23" s="94"/>
      <c r="BTD23" s="94"/>
      <c r="BTE23" s="94"/>
      <c r="BTF23" s="94"/>
      <c r="BTG23" s="94"/>
      <c r="BTH23" s="94"/>
      <c r="BTI23" s="94"/>
      <c r="BTJ23" s="94"/>
      <c r="BTK23" s="94"/>
      <c r="BTL23" s="94"/>
      <c r="BTM23" s="94"/>
      <c r="BTN23" s="94"/>
      <c r="BTO23" s="94"/>
      <c r="BTP23" s="72" t="s">
        <v>371</v>
      </c>
      <c r="BTQ23" s="72"/>
      <c r="BTR23" s="94"/>
      <c r="BTS23" s="94"/>
      <c r="BTT23" s="94"/>
      <c r="BTU23" s="94"/>
      <c r="BTV23" s="94"/>
      <c r="BTW23" s="94"/>
      <c r="BTX23" s="94"/>
      <c r="BTY23" s="94"/>
      <c r="BTZ23" s="94"/>
      <c r="BUA23" s="94"/>
      <c r="BUB23" s="94"/>
      <c r="BUC23" s="94"/>
      <c r="BUD23" s="94"/>
      <c r="BUE23" s="94"/>
      <c r="BUF23" s="72" t="s">
        <v>371</v>
      </c>
      <c r="BUG23" s="72"/>
      <c r="BUH23" s="94"/>
      <c r="BUI23" s="94"/>
      <c r="BUJ23" s="94"/>
      <c r="BUK23" s="94"/>
      <c r="BUL23" s="94"/>
      <c r="BUM23" s="94"/>
      <c r="BUN23" s="94"/>
      <c r="BUO23" s="94"/>
      <c r="BUP23" s="94"/>
      <c r="BUQ23" s="94"/>
      <c r="BUR23" s="94"/>
      <c r="BUS23" s="94"/>
      <c r="BUT23" s="94"/>
      <c r="BUU23" s="94"/>
      <c r="BUV23" s="72" t="s">
        <v>371</v>
      </c>
      <c r="BUW23" s="72"/>
      <c r="BUX23" s="94"/>
      <c r="BUY23" s="94"/>
      <c r="BUZ23" s="94"/>
      <c r="BVA23" s="94"/>
      <c r="BVB23" s="94"/>
      <c r="BVC23" s="94"/>
      <c r="BVD23" s="94"/>
      <c r="BVE23" s="94"/>
      <c r="BVF23" s="94"/>
      <c r="BVG23" s="94"/>
      <c r="BVH23" s="94"/>
      <c r="BVI23" s="94"/>
      <c r="BVJ23" s="94"/>
      <c r="BVK23" s="94"/>
      <c r="BVL23" s="72" t="s">
        <v>371</v>
      </c>
      <c r="BVM23" s="72"/>
      <c r="BVN23" s="94"/>
      <c r="BVO23" s="94"/>
      <c r="BVP23" s="94"/>
      <c r="BVQ23" s="94"/>
      <c r="BVR23" s="94"/>
      <c r="BVS23" s="94"/>
      <c r="BVT23" s="94"/>
      <c r="BVU23" s="94"/>
      <c r="BVV23" s="94"/>
      <c r="BVW23" s="94"/>
      <c r="BVX23" s="94"/>
      <c r="BVY23" s="94"/>
      <c r="BVZ23" s="94"/>
      <c r="BWA23" s="94"/>
      <c r="BWB23" s="72" t="s">
        <v>371</v>
      </c>
      <c r="BWC23" s="72"/>
      <c r="BWD23" s="94"/>
      <c r="BWE23" s="94"/>
      <c r="BWF23" s="94"/>
      <c r="BWG23" s="94"/>
      <c r="BWH23" s="94"/>
      <c r="BWI23" s="94"/>
      <c r="BWJ23" s="94"/>
      <c r="BWK23" s="94"/>
      <c r="BWL23" s="94"/>
      <c r="BWM23" s="94"/>
      <c r="BWN23" s="94"/>
      <c r="BWO23" s="94"/>
      <c r="BWP23" s="94"/>
      <c r="BWQ23" s="94"/>
      <c r="BWR23" s="72" t="s">
        <v>371</v>
      </c>
      <c r="BWS23" s="72"/>
      <c r="BWT23" s="94"/>
      <c r="BWU23" s="94"/>
      <c r="BWV23" s="94"/>
      <c r="BWW23" s="94"/>
      <c r="BWX23" s="94"/>
      <c r="BWY23" s="94"/>
      <c r="BWZ23" s="94"/>
      <c r="BXA23" s="94"/>
      <c r="BXB23" s="94"/>
      <c r="BXC23" s="94"/>
      <c r="BXD23" s="94"/>
      <c r="BXE23" s="94"/>
      <c r="BXF23" s="94"/>
      <c r="BXG23" s="94"/>
      <c r="BXH23" s="72" t="s">
        <v>371</v>
      </c>
      <c r="BXI23" s="72"/>
      <c r="BXJ23" s="94"/>
      <c r="BXK23" s="94"/>
      <c r="BXL23" s="94"/>
      <c r="BXM23" s="94"/>
      <c r="BXN23" s="94"/>
      <c r="BXO23" s="94"/>
      <c r="BXP23" s="94"/>
      <c r="BXQ23" s="94"/>
      <c r="BXR23" s="94"/>
      <c r="BXS23" s="94"/>
      <c r="BXT23" s="94"/>
      <c r="BXU23" s="94"/>
      <c r="BXV23" s="94"/>
      <c r="BXW23" s="94"/>
      <c r="BXX23" s="72" t="s">
        <v>371</v>
      </c>
      <c r="BXY23" s="72"/>
      <c r="BXZ23" s="94"/>
      <c r="BYA23" s="94"/>
      <c r="BYB23" s="94"/>
      <c r="BYC23" s="94"/>
      <c r="BYD23" s="94"/>
      <c r="BYE23" s="94"/>
      <c r="BYF23" s="94"/>
      <c r="BYG23" s="94"/>
      <c r="BYH23" s="94"/>
      <c r="BYI23" s="94"/>
      <c r="BYJ23" s="94"/>
      <c r="BYK23" s="94"/>
      <c r="BYL23" s="94"/>
      <c r="BYM23" s="94"/>
      <c r="BYN23" s="72" t="s">
        <v>371</v>
      </c>
      <c r="BYO23" s="72"/>
      <c r="BYP23" s="94"/>
      <c r="BYQ23" s="94"/>
      <c r="BYR23" s="94"/>
      <c r="BYS23" s="94"/>
      <c r="BYT23" s="94"/>
      <c r="BYU23" s="94"/>
      <c r="BYV23" s="94"/>
      <c r="BYW23" s="94"/>
      <c r="BYX23" s="94"/>
      <c r="BYY23" s="94"/>
      <c r="BYZ23" s="94"/>
      <c r="BZA23" s="94"/>
      <c r="BZB23" s="94"/>
      <c r="BZC23" s="94"/>
      <c r="BZD23" s="72" t="s">
        <v>371</v>
      </c>
      <c r="BZE23" s="72"/>
      <c r="BZF23" s="94"/>
      <c r="BZG23" s="94"/>
      <c r="BZH23" s="94"/>
      <c r="BZI23" s="94"/>
      <c r="BZJ23" s="94"/>
      <c r="BZK23" s="94"/>
      <c r="BZL23" s="94"/>
      <c r="BZM23" s="94"/>
      <c r="BZN23" s="94"/>
      <c r="BZO23" s="94"/>
      <c r="BZP23" s="94"/>
      <c r="BZQ23" s="94"/>
      <c r="BZR23" s="94"/>
      <c r="BZS23" s="94"/>
      <c r="BZT23" s="72" t="s">
        <v>371</v>
      </c>
      <c r="BZU23" s="72"/>
      <c r="BZV23" s="94"/>
      <c r="BZW23" s="94"/>
      <c r="BZX23" s="94"/>
      <c r="BZY23" s="94"/>
      <c r="BZZ23" s="94"/>
      <c r="CAA23" s="94"/>
      <c r="CAB23" s="94"/>
      <c r="CAC23" s="94"/>
      <c r="CAD23" s="94"/>
      <c r="CAE23" s="94"/>
      <c r="CAF23" s="94"/>
      <c r="CAG23" s="94"/>
      <c r="CAH23" s="94"/>
      <c r="CAI23" s="94"/>
      <c r="CAJ23" s="72" t="s">
        <v>371</v>
      </c>
      <c r="CAK23" s="72"/>
      <c r="CAL23" s="94"/>
      <c r="CAM23" s="94"/>
      <c r="CAN23" s="94"/>
      <c r="CAO23" s="94"/>
      <c r="CAP23" s="94"/>
      <c r="CAQ23" s="94"/>
      <c r="CAR23" s="94"/>
      <c r="CAS23" s="94"/>
      <c r="CAT23" s="94"/>
      <c r="CAU23" s="94"/>
      <c r="CAV23" s="94"/>
      <c r="CAW23" s="94"/>
      <c r="CAX23" s="94"/>
      <c r="CAY23" s="94"/>
      <c r="CAZ23" s="72" t="s">
        <v>371</v>
      </c>
      <c r="CBA23" s="72"/>
      <c r="CBB23" s="94"/>
      <c r="CBC23" s="94"/>
      <c r="CBD23" s="94"/>
      <c r="CBE23" s="94"/>
      <c r="CBF23" s="94"/>
      <c r="CBG23" s="94"/>
      <c r="CBH23" s="94"/>
      <c r="CBI23" s="94"/>
      <c r="CBJ23" s="94"/>
      <c r="CBK23" s="94"/>
      <c r="CBL23" s="94"/>
      <c r="CBM23" s="94"/>
      <c r="CBN23" s="94"/>
      <c r="CBO23" s="94"/>
      <c r="CBP23" s="72" t="s">
        <v>371</v>
      </c>
      <c r="CBQ23" s="72"/>
      <c r="CBR23" s="94"/>
      <c r="CBS23" s="94"/>
      <c r="CBT23" s="94"/>
      <c r="CBU23" s="94"/>
      <c r="CBV23" s="94"/>
      <c r="CBW23" s="94"/>
      <c r="CBX23" s="94"/>
      <c r="CBY23" s="94"/>
      <c r="CBZ23" s="94"/>
      <c r="CCA23" s="94"/>
      <c r="CCB23" s="94"/>
      <c r="CCC23" s="94"/>
      <c r="CCD23" s="94"/>
      <c r="CCE23" s="94"/>
      <c r="CCF23" s="72" t="s">
        <v>371</v>
      </c>
      <c r="CCG23" s="72"/>
      <c r="CCH23" s="94"/>
      <c r="CCI23" s="94"/>
      <c r="CCJ23" s="94"/>
      <c r="CCK23" s="94"/>
      <c r="CCL23" s="94"/>
      <c r="CCM23" s="94"/>
      <c r="CCN23" s="94"/>
      <c r="CCO23" s="94"/>
      <c r="CCP23" s="94"/>
      <c r="CCQ23" s="94"/>
      <c r="CCR23" s="94"/>
      <c r="CCS23" s="94"/>
      <c r="CCT23" s="94"/>
      <c r="CCU23" s="94"/>
      <c r="CCV23" s="72" t="s">
        <v>371</v>
      </c>
      <c r="CCW23" s="72"/>
      <c r="CCX23" s="94"/>
      <c r="CCY23" s="94"/>
      <c r="CCZ23" s="94"/>
      <c r="CDA23" s="94"/>
      <c r="CDB23" s="94"/>
      <c r="CDC23" s="94"/>
      <c r="CDD23" s="94"/>
      <c r="CDE23" s="94"/>
      <c r="CDF23" s="94"/>
      <c r="CDG23" s="94"/>
      <c r="CDH23" s="94"/>
      <c r="CDI23" s="94"/>
      <c r="CDJ23" s="94"/>
      <c r="CDK23" s="94"/>
      <c r="CDL23" s="72" t="s">
        <v>371</v>
      </c>
      <c r="CDM23" s="72"/>
      <c r="CDN23" s="94"/>
      <c r="CDO23" s="94"/>
      <c r="CDP23" s="94"/>
      <c r="CDQ23" s="94"/>
      <c r="CDR23" s="94"/>
      <c r="CDS23" s="94"/>
      <c r="CDT23" s="94"/>
      <c r="CDU23" s="94"/>
      <c r="CDV23" s="94"/>
      <c r="CDW23" s="94"/>
      <c r="CDX23" s="94"/>
      <c r="CDY23" s="94"/>
      <c r="CDZ23" s="94"/>
      <c r="CEA23" s="94"/>
      <c r="CEB23" s="72" t="s">
        <v>371</v>
      </c>
      <c r="CEC23" s="72"/>
      <c r="CED23" s="94"/>
      <c r="CEE23" s="94"/>
      <c r="CEF23" s="94"/>
      <c r="CEG23" s="94"/>
      <c r="CEH23" s="94"/>
      <c r="CEI23" s="94"/>
      <c r="CEJ23" s="94"/>
      <c r="CEK23" s="94"/>
      <c r="CEL23" s="94"/>
      <c r="CEM23" s="94"/>
      <c r="CEN23" s="94"/>
      <c r="CEO23" s="94"/>
      <c r="CEP23" s="94"/>
      <c r="CEQ23" s="94"/>
      <c r="CER23" s="72" t="s">
        <v>371</v>
      </c>
      <c r="CES23" s="72"/>
      <c r="CET23" s="94"/>
      <c r="CEU23" s="94"/>
      <c r="CEV23" s="94"/>
      <c r="CEW23" s="94"/>
      <c r="CEX23" s="94"/>
      <c r="CEY23" s="94"/>
      <c r="CEZ23" s="94"/>
      <c r="CFA23" s="94"/>
      <c r="CFB23" s="94"/>
      <c r="CFC23" s="94"/>
      <c r="CFD23" s="94"/>
      <c r="CFE23" s="94"/>
      <c r="CFF23" s="94"/>
      <c r="CFG23" s="94"/>
      <c r="CFH23" s="72" t="s">
        <v>371</v>
      </c>
      <c r="CFI23" s="72"/>
      <c r="CFJ23" s="94"/>
      <c r="CFK23" s="94"/>
      <c r="CFL23" s="94"/>
      <c r="CFM23" s="94"/>
      <c r="CFN23" s="94"/>
      <c r="CFO23" s="94"/>
      <c r="CFP23" s="94"/>
      <c r="CFQ23" s="94"/>
      <c r="CFR23" s="94"/>
      <c r="CFS23" s="94"/>
      <c r="CFT23" s="94"/>
      <c r="CFU23" s="94"/>
      <c r="CFV23" s="94"/>
      <c r="CFW23" s="94"/>
      <c r="CFX23" s="72" t="s">
        <v>371</v>
      </c>
      <c r="CFY23" s="72"/>
      <c r="CFZ23" s="94"/>
      <c r="CGA23" s="94"/>
      <c r="CGB23" s="94"/>
      <c r="CGC23" s="94"/>
      <c r="CGD23" s="94"/>
      <c r="CGE23" s="94"/>
      <c r="CGF23" s="94"/>
      <c r="CGG23" s="94"/>
      <c r="CGH23" s="94"/>
      <c r="CGI23" s="94"/>
      <c r="CGJ23" s="94"/>
      <c r="CGK23" s="94"/>
      <c r="CGL23" s="94"/>
      <c r="CGM23" s="94"/>
      <c r="CGN23" s="72" t="s">
        <v>371</v>
      </c>
      <c r="CGO23" s="72"/>
      <c r="CGP23" s="94"/>
      <c r="CGQ23" s="94"/>
      <c r="CGR23" s="94"/>
      <c r="CGS23" s="94"/>
      <c r="CGT23" s="94"/>
      <c r="CGU23" s="94"/>
      <c r="CGV23" s="94"/>
      <c r="CGW23" s="94"/>
      <c r="CGX23" s="94"/>
      <c r="CGY23" s="94"/>
      <c r="CGZ23" s="94"/>
      <c r="CHA23" s="94"/>
      <c r="CHB23" s="94"/>
      <c r="CHC23" s="94"/>
      <c r="CHD23" s="72" t="s">
        <v>371</v>
      </c>
      <c r="CHE23" s="72"/>
      <c r="CHF23" s="94"/>
      <c r="CHG23" s="94"/>
      <c r="CHH23" s="94"/>
      <c r="CHI23" s="94"/>
      <c r="CHJ23" s="94"/>
      <c r="CHK23" s="94"/>
      <c r="CHL23" s="94"/>
      <c r="CHM23" s="94"/>
      <c r="CHN23" s="94"/>
      <c r="CHO23" s="94"/>
      <c r="CHP23" s="94"/>
      <c r="CHQ23" s="94"/>
      <c r="CHR23" s="94"/>
      <c r="CHS23" s="94"/>
      <c r="CHT23" s="72" t="s">
        <v>371</v>
      </c>
      <c r="CHU23" s="72"/>
      <c r="CHV23" s="94"/>
      <c r="CHW23" s="94"/>
      <c r="CHX23" s="94"/>
      <c r="CHY23" s="94"/>
      <c r="CHZ23" s="94"/>
      <c r="CIA23" s="94"/>
      <c r="CIB23" s="94"/>
      <c r="CIC23" s="94"/>
      <c r="CID23" s="94"/>
      <c r="CIE23" s="94"/>
      <c r="CIF23" s="94"/>
      <c r="CIG23" s="94"/>
      <c r="CIH23" s="94"/>
      <c r="CII23" s="94"/>
      <c r="CIJ23" s="72" t="s">
        <v>371</v>
      </c>
      <c r="CIK23" s="72"/>
      <c r="CIL23" s="94"/>
      <c r="CIM23" s="94"/>
      <c r="CIN23" s="94"/>
      <c r="CIO23" s="94"/>
      <c r="CIP23" s="94"/>
      <c r="CIQ23" s="94"/>
      <c r="CIR23" s="94"/>
      <c r="CIS23" s="94"/>
      <c r="CIT23" s="94"/>
      <c r="CIU23" s="94"/>
      <c r="CIV23" s="94"/>
      <c r="CIW23" s="94"/>
      <c r="CIX23" s="94"/>
      <c r="CIY23" s="94"/>
      <c r="CIZ23" s="72" t="s">
        <v>371</v>
      </c>
      <c r="CJA23" s="72"/>
      <c r="CJB23" s="94"/>
      <c r="CJC23" s="94"/>
      <c r="CJD23" s="94"/>
      <c r="CJE23" s="94"/>
      <c r="CJF23" s="94"/>
      <c r="CJG23" s="94"/>
      <c r="CJH23" s="94"/>
      <c r="CJI23" s="94"/>
      <c r="CJJ23" s="94"/>
      <c r="CJK23" s="94"/>
      <c r="CJL23" s="94"/>
      <c r="CJM23" s="94"/>
      <c r="CJN23" s="94"/>
      <c r="CJO23" s="94"/>
      <c r="CJP23" s="72" t="s">
        <v>371</v>
      </c>
      <c r="CJQ23" s="72"/>
      <c r="CJR23" s="94"/>
      <c r="CJS23" s="94"/>
      <c r="CJT23" s="94"/>
      <c r="CJU23" s="94"/>
      <c r="CJV23" s="94"/>
      <c r="CJW23" s="94"/>
      <c r="CJX23" s="94"/>
      <c r="CJY23" s="94"/>
      <c r="CJZ23" s="94"/>
      <c r="CKA23" s="94"/>
      <c r="CKB23" s="94"/>
      <c r="CKC23" s="94"/>
      <c r="CKD23" s="94"/>
      <c r="CKE23" s="94"/>
      <c r="CKF23" s="72" t="s">
        <v>371</v>
      </c>
      <c r="CKG23" s="72"/>
      <c r="CKH23" s="94"/>
      <c r="CKI23" s="94"/>
      <c r="CKJ23" s="94"/>
      <c r="CKK23" s="94"/>
      <c r="CKL23" s="94"/>
      <c r="CKM23" s="94"/>
      <c r="CKN23" s="94"/>
      <c r="CKO23" s="94"/>
      <c r="CKP23" s="94"/>
      <c r="CKQ23" s="94"/>
      <c r="CKR23" s="94"/>
      <c r="CKS23" s="94"/>
      <c r="CKT23" s="94"/>
      <c r="CKU23" s="94"/>
      <c r="CKV23" s="72" t="s">
        <v>371</v>
      </c>
      <c r="CKW23" s="72"/>
      <c r="CKX23" s="94"/>
      <c r="CKY23" s="94"/>
      <c r="CKZ23" s="94"/>
      <c r="CLA23" s="94"/>
      <c r="CLB23" s="94"/>
      <c r="CLC23" s="94"/>
      <c r="CLD23" s="94"/>
      <c r="CLE23" s="94"/>
      <c r="CLF23" s="94"/>
      <c r="CLG23" s="94"/>
      <c r="CLH23" s="94"/>
      <c r="CLI23" s="94"/>
      <c r="CLJ23" s="94"/>
      <c r="CLK23" s="94"/>
      <c r="CLL23" s="72" t="s">
        <v>371</v>
      </c>
      <c r="CLM23" s="72"/>
      <c r="CLN23" s="94"/>
      <c r="CLO23" s="94"/>
      <c r="CLP23" s="94"/>
      <c r="CLQ23" s="94"/>
      <c r="CLR23" s="94"/>
      <c r="CLS23" s="94"/>
      <c r="CLT23" s="94"/>
      <c r="CLU23" s="94"/>
      <c r="CLV23" s="94"/>
      <c r="CLW23" s="94"/>
      <c r="CLX23" s="94"/>
      <c r="CLY23" s="94"/>
      <c r="CLZ23" s="94"/>
      <c r="CMA23" s="94"/>
      <c r="CMB23" s="72" t="s">
        <v>371</v>
      </c>
      <c r="CMC23" s="72"/>
      <c r="CMD23" s="94"/>
      <c r="CME23" s="94"/>
      <c r="CMF23" s="94"/>
      <c r="CMG23" s="94"/>
      <c r="CMH23" s="94"/>
      <c r="CMI23" s="94"/>
      <c r="CMJ23" s="94"/>
      <c r="CMK23" s="94"/>
      <c r="CML23" s="94"/>
      <c r="CMM23" s="94"/>
      <c r="CMN23" s="94"/>
      <c r="CMO23" s="94"/>
      <c r="CMP23" s="94"/>
      <c r="CMQ23" s="94"/>
      <c r="CMR23" s="72" t="s">
        <v>371</v>
      </c>
      <c r="CMS23" s="72"/>
      <c r="CMT23" s="94"/>
      <c r="CMU23" s="94"/>
      <c r="CMV23" s="94"/>
      <c r="CMW23" s="94"/>
      <c r="CMX23" s="94"/>
      <c r="CMY23" s="94"/>
      <c r="CMZ23" s="94"/>
      <c r="CNA23" s="94"/>
      <c r="CNB23" s="94"/>
      <c r="CNC23" s="94"/>
      <c r="CND23" s="94"/>
      <c r="CNE23" s="94"/>
      <c r="CNF23" s="94"/>
      <c r="CNG23" s="94"/>
      <c r="CNH23" s="72" t="s">
        <v>371</v>
      </c>
      <c r="CNI23" s="72"/>
      <c r="CNJ23" s="94"/>
      <c r="CNK23" s="94"/>
      <c r="CNL23" s="94"/>
      <c r="CNM23" s="94"/>
      <c r="CNN23" s="94"/>
      <c r="CNO23" s="94"/>
      <c r="CNP23" s="94"/>
      <c r="CNQ23" s="94"/>
      <c r="CNR23" s="94"/>
      <c r="CNS23" s="94"/>
      <c r="CNT23" s="94"/>
      <c r="CNU23" s="94"/>
      <c r="CNV23" s="94"/>
      <c r="CNW23" s="94"/>
      <c r="CNX23" s="72" t="s">
        <v>371</v>
      </c>
      <c r="CNY23" s="72"/>
      <c r="CNZ23" s="94"/>
      <c r="COA23" s="94"/>
      <c r="COB23" s="94"/>
      <c r="COC23" s="94"/>
      <c r="COD23" s="94"/>
      <c r="COE23" s="94"/>
      <c r="COF23" s="94"/>
      <c r="COG23" s="94"/>
      <c r="COH23" s="94"/>
      <c r="COI23" s="94"/>
      <c r="COJ23" s="94"/>
      <c r="COK23" s="94"/>
      <c r="COL23" s="94"/>
      <c r="COM23" s="94"/>
      <c r="CON23" s="72" t="s">
        <v>371</v>
      </c>
      <c r="COO23" s="72"/>
      <c r="COP23" s="94"/>
      <c r="COQ23" s="94"/>
      <c r="COR23" s="94"/>
      <c r="COS23" s="94"/>
      <c r="COT23" s="94"/>
      <c r="COU23" s="94"/>
      <c r="COV23" s="94"/>
      <c r="COW23" s="94"/>
      <c r="COX23" s="94"/>
      <c r="COY23" s="94"/>
      <c r="COZ23" s="94"/>
      <c r="CPA23" s="94"/>
      <c r="CPB23" s="94"/>
      <c r="CPC23" s="94"/>
      <c r="CPD23" s="72" t="s">
        <v>371</v>
      </c>
      <c r="CPE23" s="72"/>
      <c r="CPF23" s="94"/>
      <c r="CPG23" s="94"/>
      <c r="CPH23" s="94"/>
      <c r="CPI23" s="94"/>
      <c r="CPJ23" s="94"/>
      <c r="CPK23" s="94"/>
      <c r="CPL23" s="94"/>
      <c r="CPM23" s="94"/>
      <c r="CPN23" s="94"/>
      <c r="CPO23" s="94"/>
      <c r="CPP23" s="94"/>
      <c r="CPQ23" s="94"/>
      <c r="CPR23" s="94"/>
      <c r="CPS23" s="94"/>
      <c r="CPT23" s="72" t="s">
        <v>371</v>
      </c>
      <c r="CPU23" s="72"/>
      <c r="CPV23" s="94"/>
      <c r="CPW23" s="94"/>
      <c r="CPX23" s="94"/>
      <c r="CPY23" s="94"/>
      <c r="CPZ23" s="94"/>
      <c r="CQA23" s="94"/>
      <c r="CQB23" s="94"/>
      <c r="CQC23" s="94"/>
      <c r="CQD23" s="94"/>
      <c r="CQE23" s="94"/>
      <c r="CQF23" s="94"/>
      <c r="CQG23" s="94"/>
      <c r="CQH23" s="94"/>
      <c r="CQI23" s="94"/>
      <c r="CQJ23" s="72" t="s">
        <v>371</v>
      </c>
      <c r="CQK23" s="72"/>
      <c r="CQL23" s="94"/>
      <c r="CQM23" s="94"/>
      <c r="CQN23" s="94"/>
      <c r="CQO23" s="94"/>
      <c r="CQP23" s="94"/>
      <c r="CQQ23" s="94"/>
      <c r="CQR23" s="94"/>
      <c r="CQS23" s="94"/>
      <c r="CQT23" s="94"/>
      <c r="CQU23" s="94"/>
      <c r="CQV23" s="94"/>
      <c r="CQW23" s="94"/>
      <c r="CQX23" s="94"/>
      <c r="CQY23" s="94"/>
      <c r="CQZ23" s="72" t="s">
        <v>371</v>
      </c>
      <c r="CRA23" s="72"/>
      <c r="CRB23" s="94"/>
      <c r="CRC23" s="94"/>
      <c r="CRD23" s="94"/>
      <c r="CRE23" s="94"/>
      <c r="CRF23" s="94"/>
      <c r="CRG23" s="94"/>
      <c r="CRH23" s="94"/>
      <c r="CRI23" s="94"/>
      <c r="CRJ23" s="94"/>
      <c r="CRK23" s="94"/>
      <c r="CRL23" s="94"/>
      <c r="CRM23" s="94"/>
      <c r="CRN23" s="94"/>
      <c r="CRO23" s="94"/>
      <c r="CRP23" s="72" t="s">
        <v>371</v>
      </c>
      <c r="CRQ23" s="72"/>
      <c r="CRR23" s="94"/>
      <c r="CRS23" s="94"/>
      <c r="CRT23" s="94"/>
      <c r="CRU23" s="94"/>
      <c r="CRV23" s="94"/>
      <c r="CRW23" s="94"/>
      <c r="CRX23" s="94"/>
      <c r="CRY23" s="94"/>
      <c r="CRZ23" s="94"/>
      <c r="CSA23" s="94"/>
      <c r="CSB23" s="94"/>
      <c r="CSC23" s="94"/>
      <c r="CSD23" s="94"/>
      <c r="CSE23" s="94"/>
      <c r="CSF23" s="72" t="s">
        <v>371</v>
      </c>
      <c r="CSG23" s="72"/>
      <c r="CSH23" s="94"/>
      <c r="CSI23" s="94"/>
      <c r="CSJ23" s="94"/>
      <c r="CSK23" s="94"/>
      <c r="CSL23" s="94"/>
      <c r="CSM23" s="94"/>
      <c r="CSN23" s="94"/>
      <c r="CSO23" s="94"/>
      <c r="CSP23" s="94"/>
      <c r="CSQ23" s="94"/>
      <c r="CSR23" s="94"/>
      <c r="CSS23" s="94"/>
      <c r="CST23" s="94"/>
      <c r="CSU23" s="94"/>
      <c r="CSV23" s="72" t="s">
        <v>371</v>
      </c>
      <c r="CSW23" s="72"/>
      <c r="CSX23" s="94"/>
      <c r="CSY23" s="94"/>
      <c r="CSZ23" s="94"/>
      <c r="CTA23" s="94"/>
      <c r="CTB23" s="94"/>
      <c r="CTC23" s="94"/>
      <c r="CTD23" s="94"/>
      <c r="CTE23" s="94"/>
      <c r="CTF23" s="94"/>
      <c r="CTG23" s="94"/>
      <c r="CTH23" s="94"/>
      <c r="CTI23" s="94"/>
      <c r="CTJ23" s="94"/>
      <c r="CTK23" s="94"/>
      <c r="CTL23" s="72" t="s">
        <v>371</v>
      </c>
      <c r="CTM23" s="72"/>
      <c r="CTN23" s="94"/>
      <c r="CTO23" s="94"/>
      <c r="CTP23" s="94"/>
      <c r="CTQ23" s="94"/>
      <c r="CTR23" s="94"/>
      <c r="CTS23" s="94"/>
      <c r="CTT23" s="94"/>
      <c r="CTU23" s="94"/>
      <c r="CTV23" s="94"/>
      <c r="CTW23" s="94"/>
      <c r="CTX23" s="94"/>
      <c r="CTY23" s="94"/>
      <c r="CTZ23" s="94"/>
      <c r="CUA23" s="94"/>
      <c r="CUB23" s="72" t="s">
        <v>371</v>
      </c>
      <c r="CUC23" s="72"/>
      <c r="CUD23" s="94"/>
      <c r="CUE23" s="94"/>
      <c r="CUF23" s="94"/>
      <c r="CUG23" s="94"/>
      <c r="CUH23" s="94"/>
      <c r="CUI23" s="94"/>
      <c r="CUJ23" s="94"/>
      <c r="CUK23" s="94"/>
      <c r="CUL23" s="94"/>
      <c r="CUM23" s="94"/>
      <c r="CUN23" s="94"/>
      <c r="CUO23" s="94"/>
      <c r="CUP23" s="94"/>
      <c r="CUQ23" s="94"/>
      <c r="CUR23" s="72" t="s">
        <v>371</v>
      </c>
      <c r="CUS23" s="72"/>
      <c r="CUT23" s="94"/>
      <c r="CUU23" s="94"/>
      <c r="CUV23" s="94"/>
      <c r="CUW23" s="94"/>
      <c r="CUX23" s="94"/>
      <c r="CUY23" s="94"/>
      <c r="CUZ23" s="94"/>
      <c r="CVA23" s="94"/>
      <c r="CVB23" s="94"/>
      <c r="CVC23" s="94"/>
      <c r="CVD23" s="94"/>
      <c r="CVE23" s="94"/>
      <c r="CVF23" s="94"/>
      <c r="CVG23" s="94"/>
      <c r="CVH23" s="72" t="s">
        <v>371</v>
      </c>
      <c r="CVI23" s="72"/>
      <c r="CVJ23" s="94"/>
      <c r="CVK23" s="94"/>
      <c r="CVL23" s="94"/>
      <c r="CVM23" s="94"/>
      <c r="CVN23" s="94"/>
      <c r="CVO23" s="94"/>
      <c r="CVP23" s="94"/>
      <c r="CVQ23" s="94"/>
      <c r="CVR23" s="94"/>
      <c r="CVS23" s="94"/>
      <c r="CVT23" s="94"/>
      <c r="CVU23" s="94"/>
      <c r="CVV23" s="94"/>
      <c r="CVW23" s="94"/>
      <c r="CVX23" s="72" t="s">
        <v>371</v>
      </c>
      <c r="CVY23" s="72"/>
      <c r="CVZ23" s="94"/>
      <c r="CWA23" s="94"/>
      <c r="CWB23" s="94"/>
      <c r="CWC23" s="94"/>
      <c r="CWD23" s="94"/>
      <c r="CWE23" s="94"/>
      <c r="CWF23" s="94"/>
      <c r="CWG23" s="94"/>
      <c r="CWH23" s="94"/>
      <c r="CWI23" s="94"/>
      <c r="CWJ23" s="94"/>
      <c r="CWK23" s="94"/>
      <c r="CWL23" s="94"/>
      <c r="CWM23" s="94"/>
      <c r="CWN23" s="72" t="s">
        <v>371</v>
      </c>
      <c r="CWO23" s="72"/>
      <c r="CWP23" s="94"/>
      <c r="CWQ23" s="94"/>
      <c r="CWR23" s="94"/>
      <c r="CWS23" s="94"/>
      <c r="CWT23" s="94"/>
      <c r="CWU23" s="94"/>
      <c r="CWV23" s="94"/>
      <c r="CWW23" s="94"/>
      <c r="CWX23" s="94"/>
      <c r="CWY23" s="94"/>
      <c r="CWZ23" s="94"/>
      <c r="CXA23" s="94"/>
      <c r="CXB23" s="94"/>
      <c r="CXC23" s="94"/>
      <c r="CXD23" s="72" t="s">
        <v>371</v>
      </c>
      <c r="CXE23" s="72"/>
      <c r="CXF23" s="94"/>
      <c r="CXG23" s="94"/>
      <c r="CXH23" s="94"/>
      <c r="CXI23" s="94"/>
      <c r="CXJ23" s="94"/>
      <c r="CXK23" s="94"/>
      <c r="CXL23" s="94"/>
      <c r="CXM23" s="94"/>
      <c r="CXN23" s="94"/>
      <c r="CXO23" s="94"/>
      <c r="CXP23" s="94"/>
      <c r="CXQ23" s="94"/>
      <c r="CXR23" s="94"/>
      <c r="CXS23" s="94"/>
      <c r="CXT23" s="72" t="s">
        <v>371</v>
      </c>
      <c r="CXU23" s="72"/>
      <c r="CXV23" s="94"/>
      <c r="CXW23" s="94"/>
      <c r="CXX23" s="94"/>
      <c r="CXY23" s="94"/>
      <c r="CXZ23" s="94"/>
      <c r="CYA23" s="94"/>
      <c r="CYB23" s="94"/>
      <c r="CYC23" s="94"/>
      <c r="CYD23" s="94"/>
      <c r="CYE23" s="94"/>
      <c r="CYF23" s="94"/>
      <c r="CYG23" s="94"/>
      <c r="CYH23" s="94"/>
      <c r="CYI23" s="94"/>
      <c r="CYJ23" s="72" t="s">
        <v>371</v>
      </c>
      <c r="CYK23" s="72"/>
      <c r="CYL23" s="94"/>
      <c r="CYM23" s="94"/>
      <c r="CYN23" s="94"/>
      <c r="CYO23" s="94"/>
      <c r="CYP23" s="94"/>
      <c r="CYQ23" s="94"/>
      <c r="CYR23" s="94"/>
      <c r="CYS23" s="94"/>
      <c r="CYT23" s="94"/>
      <c r="CYU23" s="94"/>
      <c r="CYV23" s="94"/>
      <c r="CYW23" s="94"/>
      <c r="CYX23" s="94"/>
      <c r="CYY23" s="94"/>
      <c r="CYZ23" s="72" t="s">
        <v>371</v>
      </c>
      <c r="CZA23" s="72"/>
      <c r="CZB23" s="94"/>
      <c r="CZC23" s="94"/>
      <c r="CZD23" s="94"/>
      <c r="CZE23" s="94"/>
      <c r="CZF23" s="94"/>
      <c r="CZG23" s="94"/>
      <c r="CZH23" s="94"/>
      <c r="CZI23" s="94"/>
      <c r="CZJ23" s="94"/>
      <c r="CZK23" s="94"/>
      <c r="CZL23" s="94"/>
      <c r="CZM23" s="94"/>
      <c r="CZN23" s="94"/>
      <c r="CZO23" s="94"/>
      <c r="CZP23" s="72" t="s">
        <v>371</v>
      </c>
      <c r="CZQ23" s="72"/>
      <c r="CZR23" s="94"/>
      <c r="CZS23" s="94"/>
      <c r="CZT23" s="94"/>
      <c r="CZU23" s="94"/>
      <c r="CZV23" s="94"/>
      <c r="CZW23" s="94"/>
      <c r="CZX23" s="94"/>
      <c r="CZY23" s="94"/>
      <c r="CZZ23" s="94"/>
      <c r="DAA23" s="94"/>
      <c r="DAB23" s="94"/>
      <c r="DAC23" s="94"/>
      <c r="DAD23" s="94"/>
      <c r="DAE23" s="94"/>
      <c r="DAF23" s="72" t="s">
        <v>371</v>
      </c>
      <c r="DAG23" s="72"/>
      <c r="DAH23" s="94"/>
      <c r="DAI23" s="94"/>
      <c r="DAJ23" s="94"/>
      <c r="DAK23" s="94"/>
      <c r="DAL23" s="94"/>
      <c r="DAM23" s="94"/>
      <c r="DAN23" s="94"/>
      <c r="DAO23" s="94"/>
      <c r="DAP23" s="94"/>
      <c r="DAQ23" s="94"/>
      <c r="DAR23" s="94"/>
      <c r="DAS23" s="94"/>
      <c r="DAT23" s="94"/>
      <c r="DAU23" s="94"/>
      <c r="DAV23" s="72" t="s">
        <v>371</v>
      </c>
      <c r="DAW23" s="72"/>
      <c r="DAX23" s="94"/>
      <c r="DAY23" s="94"/>
      <c r="DAZ23" s="94"/>
      <c r="DBA23" s="94"/>
      <c r="DBB23" s="94"/>
      <c r="DBC23" s="94"/>
      <c r="DBD23" s="94"/>
      <c r="DBE23" s="94"/>
      <c r="DBF23" s="94"/>
      <c r="DBG23" s="94"/>
      <c r="DBH23" s="94"/>
      <c r="DBI23" s="94"/>
      <c r="DBJ23" s="94"/>
      <c r="DBK23" s="94"/>
      <c r="DBL23" s="72" t="s">
        <v>371</v>
      </c>
      <c r="DBM23" s="72"/>
      <c r="DBN23" s="94"/>
      <c r="DBO23" s="94"/>
      <c r="DBP23" s="94"/>
      <c r="DBQ23" s="94"/>
      <c r="DBR23" s="94"/>
      <c r="DBS23" s="94"/>
      <c r="DBT23" s="94"/>
      <c r="DBU23" s="94"/>
      <c r="DBV23" s="94"/>
      <c r="DBW23" s="94"/>
      <c r="DBX23" s="94"/>
      <c r="DBY23" s="94"/>
      <c r="DBZ23" s="94"/>
      <c r="DCA23" s="94"/>
      <c r="DCB23" s="72" t="s">
        <v>371</v>
      </c>
      <c r="DCC23" s="72"/>
      <c r="DCD23" s="94"/>
      <c r="DCE23" s="94"/>
      <c r="DCF23" s="94"/>
      <c r="DCG23" s="94"/>
      <c r="DCH23" s="94"/>
      <c r="DCI23" s="94"/>
      <c r="DCJ23" s="94"/>
      <c r="DCK23" s="94"/>
      <c r="DCL23" s="94"/>
      <c r="DCM23" s="94"/>
      <c r="DCN23" s="94"/>
      <c r="DCO23" s="94"/>
      <c r="DCP23" s="94"/>
      <c r="DCQ23" s="94"/>
      <c r="DCR23" s="72" t="s">
        <v>371</v>
      </c>
      <c r="DCS23" s="72"/>
      <c r="DCT23" s="94"/>
      <c r="DCU23" s="94"/>
      <c r="DCV23" s="94"/>
      <c r="DCW23" s="94"/>
      <c r="DCX23" s="94"/>
      <c r="DCY23" s="94"/>
      <c r="DCZ23" s="94"/>
      <c r="DDA23" s="94"/>
      <c r="DDB23" s="94"/>
      <c r="DDC23" s="94"/>
      <c r="DDD23" s="94"/>
      <c r="DDE23" s="94"/>
      <c r="DDF23" s="94"/>
      <c r="DDG23" s="94"/>
      <c r="DDH23" s="72" t="s">
        <v>371</v>
      </c>
      <c r="DDI23" s="72"/>
      <c r="DDJ23" s="94"/>
      <c r="DDK23" s="94"/>
      <c r="DDL23" s="94"/>
      <c r="DDM23" s="94"/>
      <c r="DDN23" s="94"/>
      <c r="DDO23" s="94"/>
      <c r="DDP23" s="94"/>
      <c r="DDQ23" s="94"/>
      <c r="DDR23" s="94"/>
      <c r="DDS23" s="94"/>
      <c r="DDT23" s="94"/>
      <c r="DDU23" s="94"/>
      <c r="DDV23" s="94"/>
      <c r="DDW23" s="94"/>
      <c r="DDX23" s="72" t="s">
        <v>371</v>
      </c>
      <c r="DDY23" s="72"/>
      <c r="DDZ23" s="94"/>
      <c r="DEA23" s="94"/>
      <c r="DEB23" s="94"/>
      <c r="DEC23" s="94"/>
      <c r="DED23" s="94"/>
      <c r="DEE23" s="94"/>
      <c r="DEF23" s="94"/>
      <c r="DEG23" s="94"/>
      <c r="DEH23" s="94"/>
      <c r="DEI23" s="94"/>
      <c r="DEJ23" s="94"/>
      <c r="DEK23" s="94"/>
      <c r="DEL23" s="94"/>
      <c r="DEM23" s="94"/>
      <c r="DEN23" s="72" t="s">
        <v>371</v>
      </c>
      <c r="DEO23" s="72"/>
      <c r="DEP23" s="94"/>
      <c r="DEQ23" s="94"/>
      <c r="DER23" s="94"/>
      <c r="DES23" s="94"/>
      <c r="DET23" s="94"/>
      <c r="DEU23" s="94"/>
      <c r="DEV23" s="94"/>
      <c r="DEW23" s="94"/>
      <c r="DEX23" s="94"/>
      <c r="DEY23" s="94"/>
      <c r="DEZ23" s="94"/>
      <c r="DFA23" s="94"/>
      <c r="DFB23" s="94"/>
      <c r="DFC23" s="94"/>
      <c r="DFD23" s="72" t="s">
        <v>371</v>
      </c>
      <c r="DFE23" s="72"/>
      <c r="DFF23" s="94"/>
      <c r="DFG23" s="94"/>
      <c r="DFH23" s="94"/>
      <c r="DFI23" s="94"/>
      <c r="DFJ23" s="94"/>
      <c r="DFK23" s="94"/>
      <c r="DFL23" s="94"/>
      <c r="DFM23" s="94"/>
      <c r="DFN23" s="94"/>
      <c r="DFO23" s="94"/>
      <c r="DFP23" s="94"/>
      <c r="DFQ23" s="94"/>
      <c r="DFR23" s="94"/>
      <c r="DFS23" s="94"/>
      <c r="DFT23" s="72" t="s">
        <v>371</v>
      </c>
      <c r="DFU23" s="72"/>
      <c r="DFV23" s="94"/>
      <c r="DFW23" s="94"/>
      <c r="DFX23" s="94"/>
      <c r="DFY23" s="94"/>
      <c r="DFZ23" s="94"/>
      <c r="DGA23" s="94"/>
      <c r="DGB23" s="94"/>
      <c r="DGC23" s="94"/>
      <c r="DGD23" s="94"/>
      <c r="DGE23" s="94"/>
      <c r="DGF23" s="94"/>
      <c r="DGG23" s="94"/>
      <c r="DGH23" s="94"/>
      <c r="DGI23" s="94"/>
      <c r="DGJ23" s="72" t="s">
        <v>371</v>
      </c>
      <c r="DGK23" s="72"/>
      <c r="DGL23" s="94"/>
      <c r="DGM23" s="94"/>
      <c r="DGN23" s="94"/>
      <c r="DGO23" s="94"/>
      <c r="DGP23" s="94"/>
      <c r="DGQ23" s="94"/>
      <c r="DGR23" s="94"/>
      <c r="DGS23" s="94"/>
      <c r="DGT23" s="94"/>
      <c r="DGU23" s="94"/>
      <c r="DGV23" s="94"/>
      <c r="DGW23" s="94"/>
      <c r="DGX23" s="94"/>
      <c r="DGY23" s="94"/>
      <c r="DGZ23" s="72" t="s">
        <v>371</v>
      </c>
      <c r="DHA23" s="72"/>
      <c r="DHB23" s="94"/>
      <c r="DHC23" s="94"/>
      <c r="DHD23" s="94"/>
      <c r="DHE23" s="94"/>
      <c r="DHF23" s="94"/>
      <c r="DHG23" s="94"/>
      <c r="DHH23" s="94"/>
      <c r="DHI23" s="94"/>
      <c r="DHJ23" s="94"/>
      <c r="DHK23" s="94"/>
      <c r="DHL23" s="94"/>
      <c r="DHM23" s="94"/>
      <c r="DHN23" s="94"/>
      <c r="DHO23" s="94"/>
      <c r="DHP23" s="72" t="s">
        <v>371</v>
      </c>
      <c r="DHQ23" s="72"/>
      <c r="DHR23" s="94"/>
      <c r="DHS23" s="94"/>
      <c r="DHT23" s="94"/>
      <c r="DHU23" s="94"/>
      <c r="DHV23" s="94"/>
      <c r="DHW23" s="94"/>
      <c r="DHX23" s="94"/>
      <c r="DHY23" s="94"/>
      <c r="DHZ23" s="94"/>
      <c r="DIA23" s="94"/>
      <c r="DIB23" s="94"/>
      <c r="DIC23" s="94"/>
      <c r="DID23" s="94"/>
      <c r="DIE23" s="94"/>
      <c r="DIF23" s="72" t="s">
        <v>371</v>
      </c>
      <c r="DIG23" s="72"/>
      <c r="DIH23" s="94"/>
      <c r="DII23" s="94"/>
      <c r="DIJ23" s="94"/>
      <c r="DIK23" s="94"/>
      <c r="DIL23" s="94"/>
      <c r="DIM23" s="94"/>
      <c r="DIN23" s="94"/>
      <c r="DIO23" s="94"/>
      <c r="DIP23" s="94"/>
      <c r="DIQ23" s="94"/>
      <c r="DIR23" s="94"/>
      <c r="DIS23" s="94"/>
      <c r="DIT23" s="94"/>
      <c r="DIU23" s="94"/>
      <c r="DIV23" s="72" t="s">
        <v>371</v>
      </c>
      <c r="DIW23" s="72"/>
      <c r="DIX23" s="94"/>
      <c r="DIY23" s="94"/>
      <c r="DIZ23" s="94"/>
      <c r="DJA23" s="94"/>
      <c r="DJB23" s="94"/>
      <c r="DJC23" s="94"/>
      <c r="DJD23" s="94"/>
      <c r="DJE23" s="94"/>
      <c r="DJF23" s="94"/>
      <c r="DJG23" s="94"/>
      <c r="DJH23" s="94"/>
      <c r="DJI23" s="94"/>
      <c r="DJJ23" s="94"/>
      <c r="DJK23" s="94"/>
      <c r="DJL23" s="72" t="s">
        <v>371</v>
      </c>
      <c r="DJM23" s="72"/>
      <c r="DJN23" s="94"/>
      <c r="DJO23" s="94"/>
      <c r="DJP23" s="94"/>
      <c r="DJQ23" s="94"/>
      <c r="DJR23" s="94"/>
      <c r="DJS23" s="94"/>
      <c r="DJT23" s="94"/>
      <c r="DJU23" s="94"/>
      <c r="DJV23" s="94"/>
      <c r="DJW23" s="94"/>
      <c r="DJX23" s="94"/>
      <c r="DJY23" s="94"/>
      <c r="DJZ23" s="94"/>
      <c r="DKA23" s="94"/>
      <c r="DKB23" s="72" t="s">
        <v>371</v>
      </c>
      <c r="DKC23" s="72"/>
      <c r="DKD23" s="94"/>
      <c r="DKE23" s="94"/>
      <c r="DKF23" s="94"/>
      <c r="DKG23" s="94"/>
      <c r="DKH23" s="94"/>
      <c r="DKI23" s="94"/>
      <c r="DKJ23" s="94"/>
      <c r="DKK23" s="94"/>
      <c r="DKL23" s="94"/>
      <c r="DKM23" s="94"/>
      <c r="DKN23" s="94"/>
      <c r="DKO23" s="94"/>
      <c r="DKP23" s="94"/>
      <c r="DKQ23" s="94"/>
      <c r="DKR23" s="72" t="s">
        <v>371</v>
      </c>
      <c r="DKS23" s="72"/>
      <c r="DKT23" s="94"/>
      <c r="DKU23" s="94"/>
      <c r="DKV23" s="94"/>
      <c r="DKW23" s="94"/>
      <c r="DKX23" s="94"/>
      <c r="DKY23" s="94"/>
      <c r="DKZ23" s="94"/>
      <c r="DLA23" s="94"/>
      <c r="DLB23" s="94"/>
      <c r="DLC23" s="94"/>
      <c r="DLD23" s="94"/>
      <c r="DLE23" s="94"/>
      <c r="DLF23" s="94"/>
      <c r="DLG23" s="94"/>
      <c r="DLH23" s="72" t="s">
        <v>371</v>
      </c>
      <c r="DLI23" s="72"/>
      <c r="DLJ23" s="94"/>
      <c r="DLK23" s="94"/>
      <c r="DLL23" s="94"/>
      <c r="DLM23" s="94"/>
      <c r="DLN23" s="94"/>
      <c r="DLO23" s="94"/>
      <c r="DLP23" s="94"/>
      <c r="DLQ23" s="94"/>
      <c r="DLR23" s="94"/>
      <c r="DLS23" s="94"/>
      <c r="DLT23" s="94"/>
      <c r="DLU23" s="94"/>
      <c r="DLV23" s="94"/>
      <c r="DLW23" s="94"/>
      <c r="DLX23" s="72" t="s">
        <v>371</v>
      </c>
      <c r="DLY23" s="72"/>
      <c r="DLZ23" s="94"/>
      <c r="DMA23" s="94"/>
      <c r="DMB23" s="94"/>
      <c r="DMC23" s="94"/>
      <c r="DMD23" s="94"/>
      <c r="DME23" s="94"/>
      <c r="DMF23" s="94"/>
      <c r="DMG23" s="94"/>
      <c r="DMH23" s="94"/>
      <c r="DMI23" s="94"/>
      <c r="DMJ23" s="94"/>
      <c r="DMK23" s="94"/>
      <c r="DML23" s="94"/>
      <c r="DMM23" s="94"/>
      <c r="DMN23" s="72" t="s">
        <v>371</v>
      </c>
      <c r="DMO23" s="72"/>
      <c r="DMP23" s="94"/>
      <c r="DMQ23" s="94"/>
      <c r="DMR23" s="94"/>
      <c r="DMS23" s="94"/>
      <c r="DMT23" s="94"/>
      <c r="DMU23" s="94"/>
      <c r="DMV23" s="94"/>
      <c r="DMW23" s="94"/>
      <c r="DMX23" s="94"/>
      <c r="DMY23" s="94"/>
      <c r="DMZ23" s="94"/>
      <c r="DNA23" s="94"/>
      <c r="DNB23" s="94"/>
      <c r="DNC23" s="94"/>
      <c r="DND23" s="72" t="s">
        <v>371</v>
      </c>
      <c r="DNE23" s="72"/>
      <c r="DNF23" s="94"/>
      <c r="DNG23" s="94"/>
      <c r="DNH23" s="94"/>
      <c r="DNI23" s="94"/>
      <c r="DNJ23" s="94"/>
      <c r="DNK23" s="94"/>
      <c r="DNL23" s="94"/>
      <c r="DNM23" s="94"/>
      <c r="DNN23" s="94"/>
      <c r="DNO23" s="94"/>
      <c r="DNP23" s="94"/>
      <c r="DNQ23" s="94"/>
      <c r="DNR23" s="94"/>
      <c r="DNS23" s="94"/>
      <c r="DNT23" s="72" t="s">
        <v>371</v>
      </c>
      <c r="DNU23" s="72"/>
      <c r="DNV23" s="94"/>
      <c r="DNW23" s="94"/>
      <c r="DNX23" s="94"/>
      <c r="DNY23" s="94"/>
      <c r="DNZ23" s="94"/>
      <c r="DOA23" s="94"/>
      <c r="DOB23" s="94"/>
      <c r="DOC23" s="94"/>
      <c r="DOD23" s="94"/>
      <c r="DOE23" s="94"/>
      <c r="DOF23" s="94"/>
      <c r="DOG23" s="94"/>
      <c r="DOH23" s="94"/>
      <c r="DOI23" s="94"/>
      <c r="DOJ23" s="72" t="s">
        <v>371</v>
      </c>
      <c r="DOK23" s="72"/>
      <c r="DOL23" s="94"/>
      <c r="DOM23" s="94"/>
      <c r="DON23" s="94"/>
      <c r="DOO23" s="94"/>
      <c r="DOP23" s="94"/>
      <c r="DOQ23" s="94"/>
      <c r="DOR23" s="94"/>
      <c r="DOS23" s="94"/>
      <c r="DOT23" s="94"/>
      <c r="DOU23" s="94"/>
      <c r="DOV23" s="94"/>
      <c r="DOW23" s="94"/>
      <c r="DOX23" s="94"/>
      <c r="DOY23" s="94"/>
      <c r="DOZ23" s="72" t="s">
        <v>371</v>
      </c>
      <c r="DPA23" s="72"/>
      <c r="DPB23" s="94"/>
      <c r="DPC23" s="94"/>
      <c r="DPD23" s="94"/>
      <c r="DPE23" s="94"/>
      <c r="DPF23" s="94"/>
      <c r="DPG23" s="94"/>
      <c r="DPH23" s="94"/>
      <c r="DPI23" s="94"/>
      <c r="DPJ23" s="94"/>
      <c r="DPK23" s="94"/>
      <c r="DPL23" s="94"/>
      <c r="DPM23" s="94"/>
      <c r="DPN23" s="94"/>
      <c r="DPO23" s="94"/>
      <c r="DPP23" s="72" t="s">
        <v>371</v>
      </c>
      <c r="DPQ23" s="72"/>
      <c r="DPR23" s="94"/>
      <c r="DPS23" s="94"/>
      <c r="DPT23" s="94"/>
      <c r="DPU23" s="94"/>
      <c r="DPV23" s="94"/>
      <c r="DPW23" s="94"/>
      <c r="DPX23" s="94"/>
      <c r="DPY23" s="94"/>
      <c r="DPZ23" s="94"/>
      <c r="DQA23" s="94"/>
      <c r="DQB23" s="94"/>
      <c r="DQC23" s="94"/>
      <c r="DQD23" s="94"/>
      <c r="DQE23" s="94"/>
      <c r="DQF23" s="72" t="s">
        <v>371</v>
      </c>
      <c r="DQG23" s="72"/>
      <c r="DQH23" s="94"/>
      <c r="DQI23" s="94"/>
      <c r="DQJ23" s="94"/>
      <c r="DQK23" s="94"/>
      <c r="DQL23" s="94"/>
      <c r="DQM23" s="94"/>
      <c r="DQN23" s="94"/>
      <c r="DQO23" s="94"/>
      <c r="DQP23" s="94"/>
      <c r="DQQ23" s="94"/>
      <c r="DQR23" s="94"/>
      <c r="DQS23" s="94"/>
      <c r="DQT23" s="94"/>
      <c r="DQU23" s="94"/>
      <c r="DQV23" s="72" t="s">
        <v>371</v>
      </c>
      <c r="DQW23" s="72"/>
      <c r="DQX23" s="94"/>
      <c r="DQY23" s="94"/>
      <c r="DQZ23" s="94"/>
      <c r="DRA23" s="94"/>
      <c r="DRB23" s="94"/>
      <c r="DRC23" s="94"/>
      <c r="DRD23" s="94"/>
      <c r="DRE23" s="94"/>
      <c r="DRF23" s="94"/>
      <c r="DRG23" s="94"/>
      <c r="DRH23" s="94"/>
      <c r="DRI23" s="94"/>
      <c r="DRJ23" s="94"/>
      <c r="DRK23" s="94"/>
      <c r="DRL23" s="72" t="s">
        <v>371</v>
      </c>
      <c r="DRM23" s="72"/>
      <c r="DRN23" s="94"/>
      <c r="DRO23" s="94"/>
      <c r="DRP23" s="94"/>
      <c r="DRQ23" s="94"/>
      <c r="DRR23" s="94"/>
      <c r="DRS23" s="94"/>
      <c r="DRT23" s="94"/>
      <c r="DRU23" s="94"/>
      <c r="DRV23" s="94"/>
      <c r="DRW23" s="94"/>
      <c r="DRX23" s="94"/>
      <c r="DRY23" s="94"/>
      <c r="DRZ23" s="94"/>
      <c r="DSA23" s="94"/>
      <c r="DSB23" s="72" t="s">
        <v>371</v>
      </c>
      <c r="DSC23" s="72"/>
      <c r="DSD23" s="94"/>
      <c r="DSE23" s="94"/>
      <c r="DSF23" s="94"/>
      <c r="DSG23" s="94"/>
      <c r="DSH23" s="94"/>
      <c r="DSI23" s="94"/>
      <c r="DSJ23" s="94"/>
      <c r="DSK23" s="94"/>
      <c r="DSL23" s="94"/>
      <c r="DSM23" s="94"/>
      <c r="DSN23" s="94"/>
      <c r="DSO23" s="94"/>
      <c r="DSP23" s="94"/>
      <c r="DSQ23" s="94"/>
      <c r="DSR23" s="72" t="s">
        <v>371</v>
      </c>
      <c r="DSS23" s="72"/>
      <c r="DST23" s="94"/>
      <c r="DSU23" s="94"/>
      <c r="DSV23" s="94"/>
      <c r="DSW23" s="94"/>
      <c r="DSX23" s="94"/>
      <c r="DSY23" s="94"/>
      <c r="DSZ23" s="94"/>
      <c r="DTA23" s="94"/>
      <c r="DTB23" s="94"/>
      <c r="DTC23" s="94"/>
      <c r="DTD23" s="94"/>
      <c r="DTE23" s="94"/>
      <c r="DTF23" s="94"/>
      <c r="DTG23" s="94"/>
      <c r="DTH23" s="72" t="s">
        <v>371</v>
      </c>
      <c r="DTI23" s="72"/>
      <c r="DTJ23" s="94"/>
      <c r="DTK23" s="94"/>
      <c r="DTL23" s="94"/>
      <c r="DTM23" s="94"/>
      <c r="DTN23" s="94"/>
      <c r="DTO23" s="94"/>
      <c r="DTP23" s="94"/>
      <c r="DTQ23" s="94"/>
      <c r="DTR23" s="94"/>
      <c r="DTS23" s="94"/>
      <c r="DTT23" s="94"/>
      <c r="DTU23" s="94"/>
      <c r="DTV23" s="94"/>
      <c r="DTW23" s="94"/>
      <c r="DTX23" s="72" t="s">
        <v>371</v>
      </c>
      <c r="DTY23" s="72"/>
      <c r="DTZ23" s="94"/>
      <c r="DUA23" s="94"/>
      <c r="DUB23" s="94"/>
      <c r="DUC23" s="94"/>
      <c r="DUD23" s="94"/>
      <c r="DUE23" s="94"/>
      <c r="DUF23" s="94"/>
      <c r="DUG23" s="94"/>
      <c r="DUH23" s="94"/>
      <c r="DUI23" s="94"/>
      <c r="DUJ23" s="94"/>
      <c r="DUK23" s="94"/>
      <c r="DUL23" s="94"/>
      <c r="DUM23" s="94"/>
      <c r="DUN23" s="72" t="s">
        <v>371</v>
      </c>
      <c r="DUO23" s="72"/>
      <c r="DUP23" s="94"/>
      <c r="DUQ23" s="94"/>
      <c r="DUR23" s="94"/>
      <c r="DUS23" s="94"/>
      <c r="DUT23" s="94"/>
      <c r="DUU23" s="94"/>
      <c r="DUV23" s="94"/>
      <c r="DUW23" s="94"/>
      <c r="DUX23" s="94"/>
      <c r="DUY23" s="94"/>
      <c r="DUZ23" s="94"/>
      <c r="DVA23" s="94"/>
      <c r="DVB23" s="94"/>
      <c r="DVC23" s="94"/>
      <c r="DVD23" s="72" t="s">
        <v>371</v>
      </c>
      <c r="DVE23" s="72"/>
      <c r="DVF23" s="94"/>
      <c r="DVG23" s="94"/>
      <c r="DVH23" s="94"/>
      <c r="DVI23" s="94"/>
      <c r="DVJ23" s="94"/>
      <c r="DVK23" s="94"/>
      <c r="DVL23" s="94"/>
      <c r="DVM23" s="94"/>
      <c r="DVN23" s="94"/>
      <c r="DVO23" s="94"/>
      <c r="DVP23" s="94"/>
      <c r="DVQ23" s="94"/>
      <c r="DVR23" s="94"/>
      <c r="DVS23" s="94"/>
      <c r="DVT23" s="72" t="s">
        <v>371</v>
      </c>
      <c r="DVU23" s="72"/>
      <c r="DVV23" s="94"/>
      <c r="DVW23" s="94"/>
      <c r="DVX23" s="94"/>
      <c r="DVY23" s="94"/>
      <c r="DVZ23" s="94"/>
      <c r="DWA23" s="94"/>
      <c r="DWB23" s="94"/>
      <c r="DWC23" s="94"/>
      <c r="DWD23" s="94"/>
      <c r="DWE23" s="94"/>
      <c r="DWF23" s="94"/>
      <c r="DWG23" s="94"/>
      <c r="DWH23" s="94"/>
      <c r="DWI23" s="94"/>
      <c r="DWJ23" s="72" t="s">
        <v>371</v>
      </c>
      <c r="DWK23" s="72"/>
      <c r="DWL23" s="94"/>
      <c r="DWM23" s="94"/>
      <c r="DWN23" s="94"/>
      <c r="DWO23" s="94"/>
      <c r="DWP23" s="94"/>
      <c r="DWQ23" s="94"/>
      <c r="DWR23" s="94"/>
      <c r="DWS23" s="94"/>
      <c r="DWT23" s="94"/>
      <c r="DWU23" s="94"/>
      <c r="DWV23" s="94"/>
      <c r="DWW23" s="94"/>
      <c r="DWX23" s="94"/>
      <c r="DWY23" s="94"/>
      <c r="DWZ23" s="72" t="s">
        <v>371</v>
      </c>
      <c r="DXA23" s="72"/>
      <c r="DXB23" s="94"/>
      <c r="DXC23" s="94"/>
      <c r="DXD23" s="94"/>
      <c r="DXE23" s="94"/>
      <c r="DXF23" s="94"/>
      <c r="DXG23" s="94"/>
      <c r="DXH23" s="94"/>
      <c r="DXI23" s="94"/>
      <c r="DXJ23" s="94"/>
      <c r="DXK23" s="94"/>
      <c r="DXL23" s="94"/>
      <c r="DXM23" s="94"/>
      <c r="DXN23" s="94"/>
      <c r="DXO23" s="94"/>
      <c r="DXP23" s="72" t="s">
        <v>371</v>
      </c>
      <c r="DXQ23" s="72"/>
      <c r="DXR23" s="94"/>
      <c r="DXS23" s="94"/>
      <c r="DXT23" s="94"/>
      <c r="DXU23" s="94"/>
      <c r="DXV23" s="94"/>
      <c r="DXW23" s="94"/>
      <c r="DXX23" s="94"/>
      <c r="DXY23" s="94"/>
      <c r="DXZ23" s="94"/>
      <c r="DYA23" s="94"/>
      <c r="DYB23" s="94"/>
      <c r="DYC23" s="94"/>
      <c r="DYD23" s="94"/>
      <c r="DYE23" s="94"/>
      <c r="DYF23" s="72" t="s">
        <v>371</v>
      </c>
      <c r="DYG23" s="72"/>
      <c r="DYH23" s="94"/>
      <c r="DYI23" s="94"/>
      <c r="DYJ23" s="94"/>
      <c r="DYK23" s="94"/>
      <c r="DYL23" s="94"/>
      <c r="DYM23" s="94"/>
      <c r="DYN23" s="94"/>
      <c r="DYO23" s="94"/>
      <c r="DYP23" s="94"/>
      <c r="DYQ23" s="94"/>
      <c r="DYR23" s="94"/>
      <c r="DYS23" s="94"/>
      <c r="DYT23" s="94"/>
      <c r="DYU23" s="94"/>
      <c r="DYV23" s="72" t="s">
        <v>371</v>
      </c>
      <c r="DYW23" s="72"/>
      <c r="DYX23" s="94"/>
      <c r="DYY23" s="94"/>
      <c r="DYZ23" s="94"/>
      <c r="DZA23" s="94"/>
      <c r="DZB23" s="94"/>
      <c r="DZC23" s="94"/>
      <c r="DZD23" s="94"/>
      <c r="DZE23" s="94"/>
      <c r="DZF23" s="94"/>
      <c r="DZG23" s="94"/>
      <c r="DZH23" s="94"/>
      <c r="DZI23" s="94"/>
      <c r="DZJ23" s="94"/>
      <c r="DZK23" s="94"/>
      <c r="DZL23" s="72" t="s">
        <v>371</v>
      </c>
      <c r="DZM23" s="72"/>
      <c r="DZN23" s="94"/>
      <c r="DZO23" s="94"/>
      <c r="DZP23" s="94"/>
      <c r="DZQ23" s="94"/>
      <c r="DZR23" s="94"/>
      <c r="DZS23" s="94"/>
      <c r="DZT23" s="94"/>
      <c r="DZU23" s="94"/>
      <c r="DZV23" s="94"/>
      <c r="DZW23" s="94"/>
      <c r="DZX23" s="94"/>
      <c r="DZY23" s="94"/>
      <c r="DZZ23" s="94"/>
      <c r="EAA23" s="94"/>
      <c r="EAB23" s="72" t="s">
        <v>371</v>
      </c>
      <c r="EAC23" s="72"/>
      <c r="EAD23" s="94"/>
      <c r="EAE23" s="94"/>
      <c r="EAF23" s="94"/>
      <c r="EAG23" s="94"/>
      <c r="EAH23" s="94"/>
      <c r="EAI23" s="94"/>
      <c r="EAJ23" s="94"/>
      <c r="EAK23" s="94"/>
      <c r="EAL23" s="94"/>
      <c r="EAM23" s="94"/>
      <c r="EAN23" s="94"/>
      <c r="EAO23" s="94"/>
      <c r="EAP23" s="94"/>
      <c r="EAQ23" s="94"/>
      <c r="EAR23" s="72" t="s">
        <v>371</v>
      </c>
      <c r="EAS23" s="72"/>
      <c r="EAT23" s="94"/>
      <c r="EAU23" s="94"/>
      <c r="EAV23" s="94"/>
      <c r="EAW23" s="94"/>
      <c r="EAX23" s="94"/>
      <c r="EAY23" s="94"/>
      <c r="EAZ23" s="94"/>
      <c r="EBA23" s="94"/>
      <c r="EBB23" s="94"/>
      <c r="EBC23" s="94"/>
      <c r="EBD23" s="94"/>
      <c r="EBE23" s="94"/>
      <c r="EBF23" s="94"/>
      <c r="EBG23" s="94"/>
      <c r="EBH23" s="72" t="s">
        <v>371</v>
      </c>
      <c r="EBI23" s="72"/>
      <c r="EBJ23" s="94"/>
      <c r="EBK23" s="94"/>
      <c r="EBL23" s="94"/>
      <c r="EBM23" s="94"/>
      <c r="EBN23" s="94"/>
      <c r="EBO23" s="94"/>
      <c r="EBP23" s="94"/>
      <c r="EBQ23" s="94"/>
      <c r="EBR23" s="94"/>
      <c r="EBS23" s="94"/>
      <c r="EBT23" s="94"/>
      <c r="EBU23" s="94"/>
      <c r="EBV23" s="94"/>
      <c r="EBW23" s="94"/>
      <c r="EBX23" s="72" t="s">
        <v>371</v>
      </c>
      <c r="EBY23" s="72"/>
      <c r="EBZ23" s="94"/>
      <c r="ECA23" s="94"/>
      <c r="ECB23" s="94"/>
      <c r="ECC23" s="94"/>
      <c r="ECD23" s="94"/>
      <c r="ECE23" s="94"/>
      <c r="ECF23" s="94"/>
      <c r="ECG23" s="94"/>
      <c r="ECH23" s="94"/>
      <c r="ECI23" s="94"/>
      <c r="ECJ23" s="94"/>
      <c r="ECK23" s="94"/>
      <c r="ECL23" s="94"/>
      <c r="ECM23" s="94"/>
      <c r="ECN23" s="72" t="s">
        <v>371</v>
      </c>
      <c r="ECO23" s="72"/>
      <c r="ECP23" s="94"/>
      <c r="ECQ23" s="94"/>
      <c r="ECR23" s="94"/>
      <c r="ECS23" s="94"/>
      <c r="ECT23" s="94"/>
      <c r="ECU23" s="94"/>
      <c r="ECV23" s="94"/>
      <c r="ECW23" s="94"/>
      <c r="ECX23" s="94"/>
      <c r="ECY23" s="94"/>
      <c r="ECZ23" s="94"/>
      <c r="EDA23" s="94"/>
      <c r="EDB23" s="94"/>
      <c r="EDC23" s="94"/>
      <c r="EDD23" s="72" t="s">
        <v>371</v>
      </c>
      <c r="EDE23" s="72"/>
      <c r="EDF23" s="94"/>
      <c r="EDG23" s="94"/>
      <c r="EDH23" s="94"/>
      <c r="EDI23" s="94"/>
      <c r="EDJ23" s="94"/>
      <c r="EDK23" s="94"/>
      <c r="EDL23" s="94"/>
      <c r="EDM23" s="94"/>
      <c r="EDN23" s="94"/>
      <c r="EDO23" s="94"/>
      <c r="EDP23" s="94"/>
      <c r="EDQ23" s="94"/>
      <c r="EDR23" s="94"/>
      <c r="EDS23" s="94"/>
      <c r="EDT23" s="72" t="s">
        <v>371</v>
      </c>
      <c r="EDU23" s="72"/>
      <c r="EDV23" s="94"/>
      <c r="EDW23" s="94"/>
      <c r="EDX23" s="94"/>
      <c r="EDY23" s="94"/>
      <c r="EDZ23" s="94"/>
      <c r="EEA23" s="94"/>
      <c r="EEB23" s="94"/>
      <c r="EEC23" s="94"/>
      <c r="EED23" s="94"/>
      <c r="EEE23" s="94"/>
      <c r="EEF23" s="94"/>
      <c r="EEG23" s="94"/>
      <c r="EEH23" s="94"/>
      <c r="EEI23" s="94"/>
      <c r="EEJ23" s="72" t="s">
        <v>371</v>
      </c>
      <c r="EEK23" s="72"/>
      <c r="EEL23" s="94"/>
      <c r="EEM23" s="94"/>
      <c r="EEN23" s="94"/>
      <c r="EEO23" s="94"/>
      <c r="EEP23" s="94"/>
      <c r="EEQ23" s="94"/>
      <c r="EER23" s="94"/>
      <c r="EES23" s="94"/>
      <c r="EET23" s="94"/>
      <c r="EEU23" s="94"/>
      <c r="EEV23" s="94"/>
      <c r="EEW23" s="94"/>
      <c r="EEX23" s="94"/>
      <c r="EEY23" s="94"/>
      <c r="EEZ23" s="72" t="s">
        <v>371</v>
      </c>
      <c r="EFA23" s="72"/>
      <c r="EFB23" s="94"/>
      <c r="EFC23" s="94"/>
      <c r="EFD23" s="94"/>
      <c r="EFE23" s="94"/>
      <c r="EFF23" s="94"/>
      <c r="EFG23" s="94"/>
      <c r="EFH23" s="94"/>
      <c r="EFI23" s="94"/>
      <c r="EFJ23" s="94"/>
      <c r="EFK23" s="94"/>
      <c r="EFL23" s="94"/>
      <c r="EFM23" s="94"/>
      <c r="EFN23" s="94"/>
      <c r="EFO23" s="94"/>
      <c r="EFP23" s="72" t="s">
        <v>371</v>
      </c>
      <c r="EFQ23" s="72"/>
      <c r="EFR23" s="94"/>
      <c r="EFS23" s="94"/>
      <c r="EFT23" s="94"/>
      <c r="EFU23" s="94"/>
      <c r="EFV23" s="94"/>
      <c r="EFW23" s="94"/>
      <c r="EFX23" s="94"/>
      <c r="EFY23" s="94"/>
      <c r="EFZ23" s="94"/>
      <c r="EGA23" s="94"/>
      <c r="EGB23" s="94"/>
      <c r="EGC23" s="94"/>
      <c r="EGD23" s="94"/>
      <c r="EGE23" s="94"/>
      <c r="EGF23" s="72" t="s">
        <v>371</v>
      </c>
      <c r="EGG23" s="72"/>
      <c r="EGH23" s="94"/>
      <c r="EGI23" s="94"/>
      <c r="EGJ23" s="94"/>
      <c r="EGK23" s="94"/>
      <c r="EGL23" s="94"/>
      <c r="EGM23" s="94"/>
      <c r="EGN23" s="94"/>
      <c r="EGO23" s="94"/>
      <c r="EGP23" s="94"/>
      <c r="EGQ23" s="94"/>
      <c r="EGR23" s="94"/>
      <c r="EGS23" s="94"/>
      <c r="EGT23" s="94"/>
      <c r="EGU23" s="94"/>
      <c r="EGV23" s="72" t="s">
        <v>371</v>
      </c>
      <c r="EGW23" s="72"/>
      <c r="EGX23" s="94"/>
      <c r="EGY23" s="94"/>
      <c r="EGZ23" s="94"/>
      <c r="EHA23" s="94"/>
      <c r="EHB23" s="94"/>
      <c r="EHC23" s="94"/>
      <c r="EHD23" s="94"/>
      <c r="EHE23" s="94"/>
      <c r="EHF23" s="94"/>
      <c r="EHG23" s="94"/>
      <c r="EHH23" s="94"/>
      <c r="EHI23" s="94"/>
      <c r="EHJ23" s="94"/>
      <c r="EHK23" s="94"/>
      <c r="EHL23" s="72" t="s">
        <v>371</v>
      </c>
      <c r="EHM23" s="72"/>
      <c r="EHN23" s="94"/>
      <c r="EHO23" s="94"/>
      <c r="EHP23" s="94"/>
      <c r="EHQ23" s="94"/>
      <c r="EHR23" s="94"/>
      <c r="EHS23" s="94"/>
      <c r="EHT23" s="94"/>
      <c r="EHU23" s="94"/>
      <c r="EHV23" s="94"/>
      <c r="EHW23" s="94"/>
      <c r="EHX23" s="94"/>
      <c r="EHY23" s="94"/>
      <c r="EHZ23" s="94"/>
      <c r="EIA23" s="94"/>
      <c r="EIB23" s="72" t="s">
        <v>371</v>
      </c>
      <c r="EIC23" s="72"/>
      <c r="EID23" s="94"/>
      <c r="EIE23" s="94"/>
      <c r="EIF23" s="94"/>
      <c r="EIG23" s="94"/>
      <c r="EIH23" s="94"/>
      <c r="EII23" s="94"/>
      <c r="EIJ23" s="94"/>
      <c r="EIK23" s="94"/>
      <c r="EIL23" s="94"/>
      <c r="EIM23" s="94"/>
      <c r="EIN23" s="94"/>
      <c r="EIO23" s="94"/>
      <c r="EIP23" s="94"/>
      <c r="EIQ23" s="94"/>
      <c r="EIR23" s="72" t="s">
        <v>371</v>
      </c>
      <c r="EIS23" s="72"/>
      <c r="EIT23" s="94"/>
      <c r="EIU23" s="94"/>
      <c r="EIV23" s="94"/>
      <c r="EIW23" s="94"/>
      <c r="EIX23" s="94"/>
      <c r="EIY23" s="94"/>
      <c r="EIZ23" s="94"/>
      <c r="EJA23" s="94"/>
      <c r="EJB23" s="94"/>
      <c r="EJC23" s="94"/>
      <c r="EJD23" s="94"/>
      <c r="EJE23" s="94"/>
      <c r="EJF23" s="94"/>
      <c r="EJG23" s="94"/>
      <c r="EJH23" s="72" t="s">
        <v>371</v>
      </c>
      <c r="EJI23" s="72"/>
      <c r="EJJ23" s="94"/>
      <c r="EJK23" s="94"/>
      <c r="EJL23" s="94"/>
      <c r="EJM23" s="94"/>
      <c r="EJN23" s="94"/>
      <c r="EJO23" s="94"/>
      <c r="EJP23" s="94"/>
      <c r="EJQ23" s="94"/>
      <c r="EJR23" s="94"/>
      <c r="EJS23" s="94"/>
      <c r="EJT23" s="94"/>
      <c r="EJU23" s="94"/>
      <c r="EJV23" s="94"/>
      <c r="EJW23" s="94"/>
      <c r="EJX23" s="72" t="s">
        <v>371</v>
      </c>
      <c r="EJY23" s="72"/>
      <c r="EJZ23" s="94"/>
      <c r="EKA23" s="94"/>
      <c r="EKB23" s="94"/>
      <c r="EKC23" s="94"/>
      <c r="EKD23" s="94"/>
      <c r="EKE23" s="94"/>
      <c r="EKF23" s="94"/>
      <c r="EKG23" s="94"/>
      <c r="EKH23" s="94"/>
      <c r="EKI23" s="94"/>
      <c r="EKJ23" s="94"/>
      <c r="EKK23" s="94"/>
      <c r="EKL23" s="94"/>
      <c r="EKM23" s="94"/>
      <c r="EKN23" s="72" t="s">
        <v>371</v>
      </c>
      <c r="EKO23" s="72"/>
      <c r="EKP23" s="94"/>
      <c r="EKQ23" s="94"/>
      <c r="EKR23" s="94"/>
      <c r="EKS23" s="94"/>
      <c r="EKT23" s="94"/>
      <c r="EKU23" s="94"/>
      <c r="EKV23" s="94"/>
      <c r="EKW23" s="94"/>
      <c r="EKX23" s="94"/>
      <c r="EKY23" s="94"/>
      <c r="EKZ23" s="94"/>
      <c r="ELA23" s="94"/>
      <c r="ELB23" s="94"/>
      <c r="ELC23" s="94"/>
      <c r="ELD23" s="72" t="s">
        <v>371</v>
      </c>
      <c r="ELE23" s="72"/>
      <c r="ELF23" s="94"/>
      <c r="ELG23" s="94"/>
      <c r="ELH23" s="94"/>
      <c r="ELI23" s="94"/>
      <c r="ELJ23" s="94"/>
      <c r="ELK23" s="94"/>
      <c r="ELL23" s="94"/>
      <c r="ELM23" s="94"/>
      <c r="ELN23" s="94"/>
      <c r="ELO23" s="94"/>
      <c r="ELP23" s="94"/>
      <c r="ELQ23" s="94"/>
      <c r="ELR23" s="94"/>
      <c r="ELS23" s="94"/>
      <c r="ELT23" s="72" t="s">
        <v>371</v>
      </c>
      <c r="ELU23" s="72"/>
      <c r="ELV23" s="94"/>
      <c r="ELW23" s="94"/>
      <c r="ELX23" s="94"/>
      <c r="ELY23" s="94"/>
      <c r="ELZ23" s="94"/>
      <c r="EMA23" s="94"/>
      <c r="EMB23" s="94"/>
      <c r="EMC23" s="94"/>
      <c r="EMD23" s="94"/>
      <c r="EME23" s="94"/>
      <c r="EMF23" s="94"/>
      <c r="EMG23" s="94"/>
      <c r="EMH23" s="94"/>
      <c r="EMI23" s="94"/>
      <c r="EMJ23" s="72" t="s">
        <v>371</v>
      </c>
      <c r="EMK23" s="72"/>
      <c r="EML23" s="94"/>
      <c r="EMM23" s="94"/>
      <c r="EMN23" s="94"/>
      <c r="EMO23" s="94"/>
      <c r="EMP23" s="94"/>
      <c r="EMQ23" s="94"/>
      <c r="EMR23" s="94"/>
      <c r="EMS23" s="94"/>
      <c r="EMT23" s="94"/>
      <c r="EMU23" s="94"/>
      <c r="EMV23" s="94"/>
      <c r="EMW23" s="94"/>
      <c r="EMX23" s="94"/>
      <c r="EMY23" s="94"/>
      <c r="EMZ23" s="72" t="s">
        <v>371</v>
      </c>
      <c r="ENA23" s="72"/>
      <c r="ENB23" s="94"/>
      <c r="ENC23" s="94"/>
      <c r="END23" s="94"/>
      <c r="ENE23" s="94"/>
      <c r="ENF23" s="94"/>
      <c r="ENG23" s="94"/>
      <c r="ENH23" s="94"/>
      <c r="ENI23" s="94"/>
      <c r="ENJ23" s="94"/>
      <c r="ENK23" s="94"/>
      <c r="ENL23" s="94"/>
      <c r="ENM23" s="94"/>
      <c r="ENN23" s="94"/>
      <c r="ENO23" s="94"/>
      <c r="ENP23" s="72" t="s">
        <v>371</v>
      </c>
      <c r="ENQ23" s="72"/>
      <c r="ENR23" s="94"/>
      <c r="ENS23" s="94"/>
      <c r="ENT23" s="94"/>
      <c r="ENU23" s="94"/>
      <c r="ENV23" s="94"/>
      <c r="ENW23" s="94"/>
      <c r="ENX23" s="94"/>
      <c r="ENY23" s="94"/>
      <c r="ENZ23" s="94"/>
      <c r="EOA23" s="94"/>
      <c r="EOB23" s="94"/>
      <c r="EOC23" s="94"/>
      <c r="EOD23" s="94"/>
      <c r="EOE23" s="94"/>
      <c r="EOF23" s="72" t="s">
        <v>371</v>
      </c>
      <c r="EOG23" s="72"/>
      <c r="EOH23" s="94"/>
      <c r="EOI23" s="94"/>
      <c r="EOJ23" s="94"/>
      <c r="EOK23" s="94"/>
      <c r="EOL23" s="94"/>
      <c r="EOM23" s="94"/>
      <c r="EON23" s="94"/>
      <c r="EOO23" s="94"/>
      <c r="EOP23" s="94"/>
      <c r="EOQ23" s="94"/>
      <c r="EOR23" s="94"/>
      <c r="EOS23" s="94"/>
      <c r="EOT23" s="94"/>
      <c r="EOU23" s="94"/>
      <c r="EOV23" s="72" t="s">
        <v>371</v>
      </c>
      <c r="EOW23" s="72"/>
      <c r="EOX23" s="94"/>
      <c r="EOY23" s="94"/>
      <c r="EOZ23" s="94"/>
      <c r="EPA23" s="94"/>
      <c r="EPB23" s="94"/>
      <c r="EPC23" s="94"/>
      <c r="EPD23" s="94"/>
      <c r="EPE23" s="94"/>
      <c r="EPF23" s="94"/>
      <c r="EPG23" s="94"/>
      <c r="EPH23" s="94"/>
      <c r="EPI23" s="94"/>
      <c r="EPJ23" s="94"/>
      <c r="EPK23" s="94"/>
      <c r="EPL23" s="72" t="s">
        <v>371</v>
      </c>
      <c r="EPM23" s="72"/>
      <c r="EPN23" s="94"/>
      <c r="EPO23" s="94"/>
      <c r="EPP23" s="94"/>
      <c r="EPQ23" s="94"/>
      <c r="EPR23" s="94"/>
      <c r="EPS23" s="94"/>
      <c r="EPT23" s="94"/>
      <c r="EPU23" s="94"/>
      <c r="EPV23" s="94"/>
      <c r="EPW23" s="94"/>
      <c r="EPX23" s="94"/>
      <c r="EPY23" s="94"/>
      <c r="EPZ23" s="94"/>
      <c r="EQA23" s="94"/>
      <c r="EQB23" s="72" t="s">
        <v>371</v>
      </c>
      <c r="EQC23" s="72"/>
      <c r="EQD23" s="94"/>
      <c r="EQE23" s="94"/>
      <c r="EQF23" s="94"/>
      <c r="EQG23" s="94"/>
      <c r="EQH23" s="94"/>
      <c r="EQI23" s="94"/>
      <c r="EQJ23" s="94"/>
      <c r="EQK23" s="94"/>
      <c r="EQL23" s="94"/>
      <c r="EQM23" s="94"/>
      <c r="EQN23" s="94"/>
      <c r="EQO23" s="94"/>
      <c r="EQP23" s="94"/>
      <c r="EQQ23" s="94"/>
      <c r="EQR23" s="72" t="s">
        <v>371</v>
      </c>
      <c r="EQS23" s="72"/>
      <c r="EQT23" s="94"/>
      <c r="EQU23" s="94"/>
      <c r="EQV23" s="94"/>
      <c r="EQW23" s="94"/>
      <c r="EQX23" s="94"/>
      <c r="EQY23" s="94"/>
      <c r="EQZ23" s="94"/>
      <c r="ERA23" s="94"/>
      <c r="ERB23" s="94"/>
      <c r="ERC23" s="94"/>
      <c r="ERD23" s="94"/>
      <c r="ERE23" s="94"/>
      <c r="ERF23" s="94"/>
      <c r="ERG23" s="94"/>
      <c r="ERH23" s="72" t="s">
        <v>371</v>
      </c>
      <c r="ERI23" s="72"/>
      <c r="ERJ23" s="94"/>
      <c r="ERK23" s="94"/>
      <c r="ERL23" s="94"/>
      <c r="ERM23" s="94"/>
      <c r="ERN23" s="94"/>
      <c r="ERO23" s="94"/>
      <c r="ERP23" s="94"/>
      <c r="ERQ23" s="94"/>
      <c r="ERR23" s="94"/>
      <c r="ERS23" s="94"/>
      <c r="ERT23" s="94"/>
      <c r="ERU23" s="94"/>
      <c r="ERV23" s="94"/>
      <c r="ERW23" s="94"/>
      <c r="ERX23" s="72" t="s">
        <v>371</v>
      </c>
      <c r="ERY23" s="72"/>
      <c r="ERZ23" s="94"/>
      <c r="ESA23" s="94"/>
      <c r="ESB23" s="94"/>
      <c r="ESC23" s="94"/>
      <c r="ESD23" s="94"/>
      <c r="ESE23" s="94"/>
      <c r="ESF23" s="94"/>
      <c r="ESG23" s="94"/>
      <c r="ESH23" s="94"/>
      <c r="ESI23" s="94"/>
      <c r="ESJ23" s="94"/>
      <c r="ESK23" s="94"/>
      <c r="ESL23" s="94"/>
      <c r="ESM23" s="94"/>
      <c r="ESN23" s="72" t="s">
        <v>371</v>
      </c>
      <c r="ESO23" s="72"/>
      <c r="ESP23" s="94"/>
      <c r="ESQ23" s="94"/>
      <c r="ESR23" s="94"/>
      <c r="ESS23" s="94"/>
      <c r="EST23" s="94"/>
      <c r="ESU23" s="94"/>
      <c r="ESV23" s="94"/>
      <c r="ESW23" s="94"/>
      <c r="ESX23" s="94"/>
      <c r="ESY23" s="94"/>
      <c r="ESZ23" s="94"/>
      <c r="ETA23" s="94"/>
      <c r="ETB23" s="94"/>
      <c r="ETC23" s="94"/>
      <c r="ETD23" s="72" t="s">
        <v>371</v>
      </c>
      <c r="ETE23" s="72"/>
      <c r="ETF23" s="94"/>
      <c r="ETG23" s="94"/>
      <c r="ETH23" s="94"/>
      <c r="ETI23" s="94"/>
      <c r="ETJ23" s="94"/>
      <c r="ETK23" s="94"/>
      <c r="ETL23" s="94"/>
      <c r="ETM23" s="94"/>
      <c r="ETN23" s="94"/>
      <c r="ETO23" s="94"/>
      <c r="ETP23" s="94"/>
      <c r="ETQ23" s="94"/>
      <c r="ETR23" s="94"/>
      <c r="ETS23" s="94"/>
      <c r="ETT23" s="72" t="s">
        <v>371</v>
      </c>
      <c r="ETU23" s="72"/>
      <c r="ETV23" s="94"/>
      <c r="ETW23" s="94"/>
      <c r="ETX23" s="94"/>
      <c r="ETY23" s="94"/>
      <c r="ETZ23" s="94"/>
      <c r="EUA23" s="94"/>
      <c r="EUB23" s="94"/>
      <c r="EUC23" s="94"/>
      <c r="EUD23" s="94"/>
      <c r="EUE23" s="94"/>
      <c r="EUF23" s="94"/>
      <c r="EUG23" s="94"/>
      <c r="EUH23" s="94"/>
      <c r="EUI23" s="94"/>
      <c r="EUJ23" s="72" t="s">
        <v>371</v>
      </c>
      <c r="EUK23" s="72"/>
      <c r="EUL23" s="94"/>
      <c r="EUM23" s="94"/>
      <c r="EUN23" s="94"/>
      <c r="EUO23" s="94"/>
      <c r="EUP23" s="94"/>
      <c r="EUQ23" s="94"/>
      <c r="EUR23" s="94"/>
      <c r="EUS23" s="94"/>
      <c r="EUT23" s="94"/>
      <c r="EUU23" s="94"/>
      <c r="EUV23" s="94"/>
      <c r="EUW23" s="94"/>
      <c r="EUX23" s="94"/>
      <c r="EUY23" s="94"/>
      <c r="EUZ23" s="72" t="s">
        <v>371</v>
      </c>
      <c r="EVA23" s="72"/>
      <c r="EVB23" s="94"/>
      <c r="EVC23" s="94"/>
      <c r="EVD23" s="94"/>
      <c r="EVE23" s="94"/>
      <c r="EVF23" s="94"/>
      <c r="EVG23" s="94"/>
      <c r="EVH23" s="94"/>
      <c r="EVI23" s="94"/>
      <c r="EVJ23" s="94"/>
      <c r="EVK23" s="94"/>
      <c r="EVL23" s="94"/>
      <c r="EVM23" s="94"/>
      <c r="EVN23" s="94"/>
      <c r="EVO23" s="94"/>
      <c r="EVP23" s="72" t="s">
        <v>371</v>
      </c>
      <c r="EVQ23" s="72"/>
      <c r="EVR23" s="94"/>
      <c r="EVS23" s="94"/>
      <c r="EVT23" s="94"/>
      <c r="EVU23" s="94"/>
      <c r="EVV23" s="94"/>
      <c r="EVW23" s="94"/>
      <c r="EVX23" s="94"/>
      <c r="EVY23" s="94"/>
      <c r="EVZ23" s="94"/>
      <c r="EWA23" s="94"/>
      <c r="EWB23" s="94"/>
      <c r="EWC23" s="94"/>
      <c r="EWD23" s="94"/>
      <c r="EWE23" s="94"/>
      <c r="EWF23" s="72" t="s">
        <v>371</v>
      </c>
      <c r="EWG23" s="72"/>
      <c r="EWH23" s="94"/>
      <c r="EWI23" s="94"/>
      <c r="EWJ23" s="94"/>
      <c r="EWK23" s="94"/>
      <c r="EWL23" s="94"/>
      <c r="EWM23" s="94"/>
      <c r="EWN23" s="94"/>
      <c r="EWO23" s="94"/>
      <c r="EWP23" s="94"/>
      <c r="EWQ23" s="94"/>
      <c r="EWR23" s="94"/>
      <c r="EWS23" s="94"/>
      <c r="EWT23" s="94"/>
      <c r="EWU23" s="94"/>
      <c r="EWV23" s="72" t="s">
        <v>371</v>
      </c>
      <c r="EWW23" s="72"/>
      <c r="EWX23" s="94"/>
      <c r="EWY23" s="94"/>
      <c r="EWZ23" s="94"/>
      <c r="EXA23" s="94"/>
      <c r="EXB23" s="94"/>
      <c r="EXC23" s="94"/>
      <c r="EXD23" s="94"/>
      <c r="EXE23" s="94"/>
      <c r="EXF23" s="94"/>
      <c r="EXG23" s="94"/>
      <c r="EXH23" s="94"/>
      <c r="EXI23" s="94"/>
      <c r="EXJ23" s="94"/>
      <c r="EXK23" s="94"/>
      <c r="EXL23" s="72" t="s">
        <v>371</v>
      </c>
      <c r="EXM23" s="72"/>
      <c r="EXN23" s="94"/>
      <c r="EXO23" s="94"/>
      <c r="EXP23" s="94"/>
      <c r="EXQ23" s="94"/>
      <c r="EXR23" s="94"/>
      <c r="EXS23" s="94"/>
      <c r="EXT23" s="94"/>
      <c r="EXU23" s="94"/>
      <c r="EXV23" s="94"/>
      <c r="EXW23" s="94"/>
      <c r="EXX23" s="94"/>
      <c r="EXY23" s="94"/>
      <c r="EXZ23" s="94"/>
      <c r="EYA23" s="94"/>
      <c r="EYB23" s="72" t="s">
        <v>371</v>
      </c>
      <c r="EYC23" s="72"/>
      <c r="EYD23" s="94"/>
      <c r="EYE23" s="94"/>
      <c r="EYF23" s="94"/>
      <c r="EYG23" s="94"/>
      <c r="EYH23" s="94"/>
      <c r="EYI23" s="94"/>
      <c r="EYJ23" s="94"/>
      <c r="EYK23" s="94"/>
      <c r="EYL23" s="94"/>
      <c r="EYM23" s="94"/>
      <c r="EYN23" s="94"/>
      <c r="EYO23" s="94"/>
      <c r="EYP23" s="94"/>
      <c r="EYQ23" s="94"/>
      <c r="EYR23" s="72" t="s">
        <v>371</v>
      </c>
      <c r="EYS23" s="72"/>
      <c r="EYT23" s="94"/>
      <c r="EYU23" s="94"/>
      <c r="EYV23" s="94"/>
      <c r="EYW23" s="94"/>
      <c r="EYX23" s="94"/>
      <c r="EYY23" s="94"/>
      <c r="EYZ23" s="94"/>
      <c r="EZA23" s="94"/>
      <c r="EZB23" s="94"/>
      <c r="EZC23" s="94"/>
      <c r="EZD23" s="94"/>
      <c r="EZE23" s="94"/>
      <c r="EZF23" s="94"/>
      <c r="EZG23" s="94"/>
      <c r="EZH23" s="72" t="s">
        <v>371</v>
      </c>
      <c r="EZI23" s="72"/>
      <c r="EZJ23" s="94"/>
      <c r="EZK23" s="94"/>
      <c r="EZL23" s="94"/>
      <c r="EZM23" s="94"/>
      <c r="EZN23" s="94"/>
      <c r="EZO23" s="94"/>
      <c r="EZP23" s="94"/>
      <c r="EZQ23" s="94"/>
      <c r="EZR23" s="94"/>
      <c r="EZS23" s="94"/>
      <c r="EZT23" s="94"/>
      <c r="EZU23" s="94"/>
      <c r="EZV23" s="94"/>
      <c r="EZW23" s="94"/>
      <c r="EZX23" s="72" t="s">
        <v>371</v>
      </c>
      <c r="EZY23" s="72"/>
      <c r="EZZ23" s="94"/>
      <c r="FAA23" s="94"/>
      <c r="FAB23" s="94"/>
      <c r="FAC23" s="94"/>
      <c r="FAD23" s="94"/>
      <c r="FAE23" s="94"/>
      <c r="FAF23" s="94"/>
      <c r="FAG23" s="94"/>
      <c r="FAH23" s="94"/>
      <c r="FAI23" s="94"/>
      <c r="FAJ23" s="94"/>
      <c r="FAK23" s="94"/>
      <c r="FAL23" s="94"/>
      <c r="FAM23" s="94"/>
      <c r="FAN23" s="72" t="s">
        <v>371</v>
      </c>
      <c r="FAO23" s="72"/>
      <c r="FAP23" s="94"/>
      <c r="FAQ23" s="94"/>
      <c r="FAR23" s="94"/>
      <c r="FAS23" s="94"/>
      <c r="FAT23" s="94"/>
      <c r="FAU23" s="94"/>
      <c r="FAV23" s="94"/>
      <c r="FAW23" s="94"/>
      <c r="FAX23" s="94"/>
      <c r="FAY23" s="94"/>
      <c r="FAZ23" s="94"/>
      <c r="FBA23" s="94"/>
      <c r="FBB23" s="94"/>
      <c r="FBC23" s="94"/>
      <c r="FBD23" s="72" t="s">
        <v>371</v>
      </c>
      <c r="FBE23" s="72"/>
      <c r="FBF23" s="94"/>
      <c r="FBG23" s="94"/>
      <c r="FBH23" s="94"/>
      <c r="FBI23" s="94"/>
      <c r="FBJ23" s="94"/>
      <c r="FBK23" s="94"/>
      <c r="FBL23" s="94"/>
      <c r="FBM23" s="94"/>
      <c r="FBN23" s="94"/>
      <c r="FBO23" s="94"/>
      <c r="FBP23" s="94"/>
      <c r="FBQ23" s="94"/>
      <c r="FBR23" s="94"/>
      <c r="FBS23" s="94"/>
      <c r="FBT23" s="72" t="s">
        <v>371</v>
      </c>
      <c r="FBU23" s="72"/>
      <c r="FBV23" s="94"/>
      <c r="FBW23" s="94"/>
      <c r="FBX23" s="94"/>
      <c r="FBY23" s="94"/>
      <c r="FBZ23" s="94"/>
      <c r="FCA23" s="94"/>
      <c r="FCB23" s="94"/>
      <c r="FCC23" s="94"/>
      <c r="FCD23" s="94"/>
      <c r="FCE23" s="94"/>
      <c r="FCF23" s="94"/>
      <c r="FCG23" s="94"/>
      <c r="FCH23" s="94"/>
      <c r="FCI23" s="94"/>
      <c r="FCJ23" s="72" t="s">
        <v>371</v>
      </c>
      <c r="FCK23" s="72"/>
      <c r="FCL23" s="94"/>
      <c r="FCM23" s="94"/>
      <c r="FCN23" s="94"/>
      <c r="FCO23" s="94"/>
      <c r="FCP23" s="94"/>
      <c r="FCQ23" s="94"/>
      <c r="FCR23" s="94"/>
      <c r="FCS23" s="94"/>
      <c r="FCT23" s="94"/>
      <c r="FCU23" s="94"/>
      <c r="FCV23" s="94"/>
      <c r="FCW23" s="94"/>
      <c r="FCX23" s="94"/>
      <c r="FCY23" s="94"/>
      <c r="FCZ23" s="72" t="s">
        <v>371</v>
      </c>
      <c r="FDA23" s="72"/>
      <c r="FDB23" s="94"/>
      <c r="FDC23" s="94"/>
      <c r="FDD23" s="94"/>
      <c r="FDE23" s="94"/>
      <c r="FDF23" s="94"/>
      <c r="FDG23" s="94"/>
      <c r="FDH23" s="94"/>
      <c r="FDI23" s="94"/>
      <c r="FDJ23" s="94"/>
      <c r="FDK23" s="94"/>
      <c r="FDL23" s="94"/>
      <c r="FDM23" s="94"/>
      <c r="FDN23" s="94"/>
      <c r="FDO23" s="94"/>
      <c r="FDP23" s="72" t="s">
        <v>371</v>
      </c>
      <c r="FDQ23" s="72"/>
      <c r="FDR23" s="94"/>
      <c r="FDS23" s="94"/>
      <c r="FDT23" s="94"/>
      <c r="FDU23" s="94"/>
      <c r="FDV23" s="94"/>
      <c r="FDW23" s="94"/>
      <c r="FDX23" s="94"/>
      <c r="FDY23" s="94"/>
      <c r="FDZ23" s="94"/>
      <c r="FEA23" s="94"/>
      <c r="FEB23" s="94"/>
      <c r="FEC23" s="94"/>
      <c r="FED23" s="94"/>
      <c r="FEE23" s="94"/>
      <c r="FEF23" s="72" t="s">
        <v>371</v>
      </c>
      <c r="FEG23" s="72"/>
      <c r="FEH23" s="94"/>
      <c r="FEI23" s="94"/>
      <c r="FEJ23" s="94"/>
      <c r="FEK23" s="94"/>
      <c r="FEL23" s="94"/>
      <c r="FEM23" s="94"/>
      <c r="FEN23" s="94"/>
      <c r="FEO23" s="94"/>
      <c r="FEP23" s="94"/>
      <c r="FEQ23" s="94"/>
      <c r="FER23" s="94"/>
      <c r="FES23" s="94"/>
      <c r="FET23" s="94"/>
      <c r="FEU23" s="94"/>
      <c r="FEV23" s="72" t="s">
        <v>371</v>
      </c>
      <c r="FEW23" s="72"/>
      <c r="FEX23" s="94"/>
      <c r="FEY23" s="94"/>
      <c r="FEZ23" s="94"/>
      <c r="FFA23" s="94"/>
      <c r="FFB23" s="94"/>
      <c r="FFC23" s="94"/>
      <c r="FFD23" s="94"/>
      <c r="FFE23" s="94"/>
      <c r="FFF23" s="94"/>
      <c r="FFG23" s="94"/>
      <c r="FFH23" s="94"/>
      <c r="FFI23" s="94"/>
      <c r="FFJ23" s="94"/>
      <c r="FFK23" s="94"/>
      <c r="FFL23" s="72" t="s">
        <v>371</v>
      </c>
      <c r="FFM23" s="72"/>
      <c r="FFN23" s="94"/>
      <c r="FFO23" s="94"/>
      <c r="FFP23" s="94"/>
      <c r="FFQ23" s="94"/>
      <c r="FFR23" s="94"/>
      <c r="FFS23" s="94"/>
      <c r="FFT23" s="94"/>
      <c r="FFU23" s="94"/>
      <c r="FFV23" s="94"/>
      <c r="FFW23" s="94"/>
      <c r="FFX23" s="94"/>
      <c r="FFY23" s="94"/>
      <c r="FFZ23" s="94"/>
      <c r="FGA23" s="94"/>
      <c r="FGB23" s="72" t="s">
        <v>371</v>
      </c>
      <c r="FGC23" s="72"/>
      <c r="FGD23" s="94"/>
      <c r="FGE23" s="94"/>
      <c r="FGF23" s="94"/>
      <c r="FGG23" s="94"/>
      <c r="FGH23" s="94"/>
      <c r="FGI23" s="94"/>
      <c r="FGJ23" s="94"/>
      <c r="FGK23" s="94"/>
      <c r="FGL23" s="94"/>
      <c r="FGM23" s="94"/>
      <c r="FGN23" s="94"/>
      <c r="FGO23" s="94"/>
      <c r="FGP23" s="94"/>
      <c r="FGQ23" s="94"/>
      <c r="FGR23" s="72" t="s">
        <v>371</v>
      </c>
      <c r="FGS23" s="72"/>
      <c r="FGT23" s="94"/>
      <c r="FGU23" s="94"/>
      <c r="FGV23" s="94"/>
      <c r="FGW23" s="94"/>
      <c r="FGX23" s="94"/>
      <c r="FGY23" s="94"/>
      <c r="FGZ23" s="94"/>
      <c r="FHA23" s="94"/>
      <c r="FHB23" s="94"/>
      <c r="FHC23" s="94"/>
      <c r="FHD23" s="94"/>
      <c r="FHE23" s="94"/>
      <c r="FHF23" s="94"/>
      <c r="FHG23" s="94"/>
      <c r="FHH23" s="72" t="s">
        <v>371</v>
      </c>
      <c r="FHI23" s="72"/>
      <c r="FHJ23" s="94"/>
      <c r="FHK23" s="94"/>
      <c r="FHL23" s="94"/>
      <c r="FHM23" s="94"/>
      <c r="FHN23" s="94"/>
      <c r="FHO23" s="94"/>
      <c r="FHP23" s="94"/>
      <c r="FHQ23" s="94"/>
      <c r="FHR23" s="94"/>
      <c r="FHS23" s="94"/>
      <c r="FHT23" s="94"/>
      <c r="FHU23" s="94"/>
      <c r="FHV23" s="94"/>
      <c r="FHW23" s="94"/>
      <c r="FHX23" s="72" t="s">
        <v>371</v>
      </c>
      <c r="FHY23" s="72"/>
      <c r="FHZ23" s="94"/>
      <c r="FIA23" s="94"/>
      <c r="FIB23" s="94"/>
      <c r="FIC23" s="94"/>
      <c r="FID23" s="94"/>
      <c r="FIE23" s="94"/>
      <c r="FIF23" s="94"/>
      <c r="FIG23" s="94"/>
      <c r="FIH23" s="94"/>
      <c r="FII23" s="94"/>
      <c r="FIJ23" s="94"/>
      <c r="FIK23" s="94"/>
      <c r="FIL23" s="94"/>
      <c r="FIM23" s="94"/>
      <c r="FIN23" s="72" t="s">
        <v>371</v>
      </c>
      <c r="FIO23" s="72"/>
      <c r="FIP23" s="94"/>
      <c r="FIQ23" s="94"/>
      <c r="FIR23" s="94"/>
      <c r="FIS23" s="94"/>
      <c r="FIT23" s="94"/>
      <c r="FIU23" s="94"/>
      <c r="FIV23" s="94"/>
      <c r="FIW23" s="94"/>
      <c r="FIX23" s="94"/>
      <c r="FIY23" s="94"/>
      <c r="FIZ23" s="94"/>
      <c r="FJA23" s="94"/>
      <c r="FJB23" s="94"/>
      <c r="FJC23" s="94"/>
      <c r="FJD23" s="72" t="s">
        <v>371</v>
      </c>
      <c r="FJE23" s="72"/>
      <c r="FJF23" s="94"/>
      <c r="FJG23" s="94"/>
      <c r="FJH23" s="94"/>
      <c r="FJI23" s="94"/>
      <c r="FJJ23" s="94"/>
      <c r="FJK23" s="94"/>
      <c r="FJL23" s="94"/>
      <c r="FJM23" s="94"/>
      <c r="FJN23" s="94"/>
      <c r="FJO23" s="94"/>
      <c r="FJP23" s="94"/>
      <c r="FJQ23" s="94"/>
      <c r="FJR23" s="94"/>
      <c r="FJS23" s="94"/>
      <c r="FJT23" s="72" t="s">
        <v>371</v>
      </c>
      <c r="FJU23" s="72"/>
      <c r="FJV23" s="94"/>
      <c r="FJW23" s="94"/>
      <c r="FJX23" s="94"/>
      <c r="FJY23" s="94"/>
      <c r="FJZ23" s="94"/>
      <c r="FKA23" s="94"/>
      <c r="FKB23" s="94"/>
      <c r="FKC23" s="94"/>
      <c r="FKD23" s="94"/>
      <c r="FKE23" s="94"/>
      <c r="FKF23" s="94"/>
      <c r="FKG23" s="94"/>
      <c r="FKH23" s="94"/>
      <c r="FKI23" s="94"/>
      <c r="FKJ23" s="72" t="s">
        <v>371</v>
      </c>
      <c r="FKK23" s="72"/>
      <c r="FKL23" s="94"/>
      <c r="FKM23" s="94"/>
      <c r="FKN23" s="94"/>
      <c r="FKO23" s="94"/>
      <c r="FKP23" s="94"/>
      <c r="FKQ23" s="94"/>
      <c r="FKR23" s="94"/>
      <c r="FKS23" s="94"/>
      <c r="FKT23" s="94"/>
      <c r="FKU23" s="94"/>
      <c r="FKV23" s="94"/>
      <c r="FKW23" s="94"/>
      <c r="FKX23" s="94"/>
      <c r="FKY23" s="94"/>
      <c r="FKZ23" s="72" t="s">
        <v>371</v>
      </c>
      <c r="FLA23" s="72"/>
      <c r="FLB23" s="94"/>
      <c r="FLC23" s="94"/>
      <c r="FLD23" s="94"/>
      <c r="FLE23" s="94"/>
      <c r="FLF23" s="94"/>
      <c r="FLG23" s="94"/>
      <c r="FLH23" s="94"/>
      <c r="FLI23" s="94"/>
      <c r="FLJ23" s="94"/>
      <c r="FLK23" s="94"/>
      <c r="FLL23" s="94"/>
      <c r="FLM23" s="94"/>
      <c r="FLN23" s="94"/>
      <c r="FLO23" s="94"/>
      <c r="FLP23" s="72" t="s">
        <v>371</v>
      </c>
      <c r="FLQ23" s="72"/>
      <c r="FLR23" s="94"/>
      <c r="FLS23" s="94"/>
      <c r="FLT23" s="94"/>
      <c r="FLU23" s="94"/>
      <c r="FLV23" s="94"/>
      <c r="FLW23" s="94"/>
      <c r="FLX23" s="94"/>
      <c r="FLY23" s="94"/>
      <c r="FLZ23" s="94"/>
      <c r="FMA23" s="94"/>
      <c r="FMB23" s="94"/>
      <c r="FMC23" s="94"/>
      <c r="FMD23" s="94"/>
      <c r="FME23" s="94"/>
      <c r="FMF23" s="72" t="s">
        <v>371</v>
      </c>
      <c r="FMG23" s="72"/>
      <c r="FMH23" s="94"/>
      <c r="FMI23" s="94"/>
      <c r="FMJ23" s="94"/>
      <c r="FMK23" s="94"/>
      <c r="FML23" s="94"/>
      <c r="FMM23" s="94"/>
      <c r="FMN23" s="94"/>
      <c r="FMO23" s="94"/>
      <c r="FMP23" s="94"/>
      <c r="FMQ23" s="94"/>
      <c r="FMR23" s="94"/>
      <c r="FMS23" s="94"/>
      <c r="FMT23" s="94"/>
      <c r="FMU23" s="94"/>
      <c r="FMV23" s="72" t="s">
        <v>371</v>
      </c>
      <c r="FMW23" s="72"/>
      <c r="FMX23" s="94"/>
      <c r="FMY23" s="94"/>
      <c r="FMZ23" s="94"/>
      <c r="FNA23" s="94"/>
      <c r="FNB23" s="94"/>
      <c r="FNC23" s="94"/>
      <c r="FND23" s="94"/>
      <c r="FNE23" s="94"/>
      <c r="FNF23" s="94"/>
      <c r="FNG23" s="94"/>
      <c r="FNH23" s="94"/>
      <c r="FNI23" s="94"/>
      <c r="FNJ23" s="94"/>
      <c r="FNK23" s="94"/>
      <c r="FNL23" s="72" t="s">
        <v>371</v>
      </c>
      <c r="FNM23" s="72"/>
      <c r="FNN23" s="94"/>
      <c r="FNO23" s="94"/>
      <c r="FNP23" s="94"/>
      <c r="FNQ23" s="94"/>
      <c r="FNR23" s="94"/>
      <c r="FNS23" s="94"/>
      <c r="FNT23" s="94"/>
      <c r="FNU23" s="94"/>
      <c r="FNV23" s="94"/>
      <c r="FNW23" s="94"/>
      <c r="FNX23" s="94"/>
      <c r="FNY23" s="94"/>
      <c r="FNZ23" s="94"/>
      <c r="FOA23" s="94"/>
      <c r="FOB23" s="72" t="s">
        <v>371</v>
      </c>
      <c r="FOC23" s="72"/>
      <c r="FOD23" s="94"/>
      <c r="FOE23" s="94"/>
      <c r="FOF23" s="94"/>
      <c r="FOG23" s="94"/>
      <c r="FOH23" s="94"/>
      <c r="FOI23" s="94"/>
      <c r="FOJ23" s="94"/>
      <c r="FOK23" s="94"/>
      <c r="FOL23" s="94"/>
      <c r="FOM23" s="94"/>
      <c r="FON23" s="94"/>
      <c r="FOO23" s="94"/>
      <c r="FOP23" s="94"/>
      <c r="FOQ23" s="94"/>
      <c r="FOR23" s="72" t="s">
        <v>371</v>
      </c>
      <c r="FOS23" s="72"/>
      <c r="FOT23" s="94"/>
      <c r="FOU23" s="94"/>
      <c r="FOV23" s="94"/>
      <c r="FOW23" s="94"/>
      <c r="FOX23" s="94"/>
      <c r="FOY23" s="94"/>
      <c r="FOZ23" s="94"/>
      <c r="FPA23" s="94"/>
      <c r="FPB23" s="94"/>
      <c r="FPC23" s="94"/>
      <c r="FPD23" s="94"/>
      <c r="FPE23" s="94"/>
      <c r="FPF23" s="94"/>
      <c r="FPG23" s="94"/>
      <c r="FPH23" s="72" t="s">
        <v>371</v>
      </c>
      <c r="FPI23" s="72"/>
      <c r="FPJ23" s="94"/>
      <c r="FPK23" s="94"/>
      <c r="FPL23" s="94"/>
      <c r="FPM23" s="94"/>
      <c r="FPN23" s="94"/>
      <c r="FPO23" s="94"/>
      <c r="FPP23" s="94"/>
      <c r="FPQ23" s="94"/>
      <c r="FPR23" s="94"/>
      <c r="FPS23" s="94"/>
      <c r="FPT23" s="94"/>
      <c r="FPU23" s="94"/>
      <c r="FPV23" s="94"/>
      <c r="FPW23" s="94"/>
      <c r="FPX23" s="72" t="s">
        <v>371</v>
      </c>
      <c r="FPY23" s="72"/>
      <c r="FPZ23" s="94"/>
      <c r="FQA23" s="94"/>
      <c r="FQB23" s="94"/>
      <c r="FQC23" s="94"/>
      <c r="FQD23" s="94"/>
      <c r="FQE23" s="94"/>
      <c r="FQF23" s="94"/>
      <c r="FQG23" s="94"/>
      <c r="FQH23" s="94"/>
      <c r="FQI23" s="94"/>
      <c r="FQJ23" s="94"/>
      <c r="FQK23" s="94"/>
      <c r="FQL23" s="94"/>
      <c r="FQM23" s="94"/>
      <c r="FQN23" s="72" t="s">
        <v>371</v>
      </c>
      <c r="FQO23" s="72"/>
      <c r="FQP23" s="94"/>
      <c r="FQQ23" s="94"/>
      <c r="FQR23" s="94"/>
      <c r="FQS23" s="94"/>
      <c r="FQT23" s="94"/>
      <c r="FQU23" s="94"/>
      <c r="FQV23" s="94"/>
      <c r="FQW23" s="94"/>
      <c r="FQX23" s="94"/>
      <c r="FQY23" s="94"/>
      <c r="FQZ23" s="94"/>
      <c r="FRA23" s="94"/>
      <c r="FRB23" s="94"/>
      <c r="FRC23" s="94"/>
      <c r="FRD23" s="72" t="s">
        <v>371</v>
      </c>
      <c r="FRE23" s="72"/>
      <c r="FRF23" s="94"/>
      <c r="FRG23" s="94"/>
      <c r="FRH23" s="94"/>
      <c r="FRI23" s="94"/>
      <c r="FRJ23" s="94"/>
      <c r="FRK23" s="94"/>
      <c r="FRL23" s="94"/>
      <c r="FRM23" s="94"/>
      <c r="FRN23" s="94"/>
      <c r="FRO23" s="94"/>
      <c r="FRP23" s="94"/>
      <c r="FRQ23" s="94"/>
      <c r="FRR23" s="94"/>
      <c r="FRS23" s="94"/>
      <c r="FRT23" s="72" t="s">
        <v>371</v>
      </c>
      <c r="FRU23" s="72"/>
      <c r="FRV23" s="94"/>
      <c r="FRW23" s="94"/>
      <c r="FRX23" s="94"/>
      <c r="FRY23" s="94"/>
      <c r="FRZ23" s="94"/>
      <c r="FSA23" s="94"/>
      <c r="FSB23" s="94"/>
      <c r="FSC23" s="94"/>
      <c r="FSD23" s="94"/>
      <c r="FSE23" s="94"/>
      <c r="FSF23" s="94"/>
      <c r="FSG23" s="94"/>
      <c r="FSH23" s="94"/>
      <c r="FSI23" s="94"/>
      <c r="FSJ23" s="72" t="s">
        <v>371</v>
      </c>
      <c r="FSK23" s="72"/>
      <c r="FSL23" s="94"/>
      <c r="FSM23" s="94"/>
      <c r="FSN23" s="94"/>
      <c r="FSO23" s="94"/>
      <c r="FSP23" s="94"/>
      <c r="FSQ23" s="94"/>
      <c r="FSR23" s="94"/>
      <c r="FSS23" s="94"/>
      <c r="FST23" s="94"/>
      <c r="FSU23" s="94"/>
      <c r="FSV23" s="94"/>
      <c r="FSW23" s="94"/>
      <c r="FSX23" s="94"/>
      <c r="FSY23" s="94"/>
      <c r="FSZ23" s="72" t="s">
        <v>371</v>
      </c>
      <c r="FTA23" s="72"/>
      <c r="FTB23" s="94"/>
      <c r="FTC23" s="94"/>
      <c r="FTD23" s="94"/>
      <c r="FTE23" s="94"/>
      <c r="FTF23" s="94"/>
      <c r="FTG23" s="94"/>
      <c r="FTH23" s="94"/>
      <c r="FTI23" s="94"/>
      <c r="FTJ23" s="94"/>
      <c r="FTK23" s="94"/>
      <c r="FTL23" s="94"/>
      <c r="FTM23" s="94"/>
      <c r="FTN23" s="94"/>
      <c r="FTO23" s="94"/>
      <c r="FTP23" s="72" t="s">
        <v>371</v>
      </c>
      <c r="FTQ23" s="72"/>
      <c r="FTR23" s="94"/>
      <c r="FTS23" s="94"/>
      <c r="FTT23" s="94"/>
      <c r="FTU23" s="94"/>
      <c r="FTV23" s="94"/>
      <c r="FTW23" s="94"/>
      <c r="FTX23" s="94"/>
      <c r="FTY23" s="94"/>
      <c r="FTZ23" s="94"/>
      <c r="FUA23" s="94"/>
      <c r="FUB23" s="94"/>
      <c r="FUC23" s="94"/>
      <c r="FUD23" s="94"/>
      <c r="FUE23" s="94"/>
      <c r="FUF23" s="72" t="s">
        <v>371</v>
      </c>
      <c r="FUG23" s="72"/>
      <c r="FUH23" s="94"/>
      <c r="FUI23" s="94"/>
      <c r="FUJ23" s="94"/>
      <c r="FUK23" s="94"/>
      <c r="FUL23" s="94"/>
      <c r="FUM23" s="94"/>
      <c r="FUN23" s="94"/>
      <c r="FUO23" s="94"/>
      <c r="FUP23" s="94"/>
      <c r="FUQ23" s="94"/>
      <c r="FUR23" s="94"/>
      <c r="FUS23" s="94"/>
      <c r="FUT23" s="94"/>
      <c r="FUU23" s="94"/>
      <c r="FUV23" s="72" t="s">
        <v>371</v>
      </c>
      <c r="FUW23" s="72"/>
      <c r="FUX23" s="94"/>
      <c r="FUY23" s="94"/>
      <c r="FUZ23" s="94"/>
      <c r="FVA23" s="94"/>
      <c r="FVB23" s="94"/>
      <c r="FVC23" s="94"/>
      <c r="FVD23" s="94"/>
      <c r="FVE23" s="94"/>
      <c r="FVF23" s="94"/>
      <c r="FVG23" s="94"/>
      <c r="FVH23" s="94"/>
      <c r="FVI23" s="94"/>
      <c r="FVJ23" s="94"/>
      <c r="FVK23" s="94"/>
      <c r="FVL23" s="72" t="s">
        <v>371</v>
      </c>
      <c r="FVM23" s="72"/>
      <c r="FVN23" s="94"/>
      <c r="FVO23" s="94"/>
      <c r="FVP23" s="94"/>
      <c r="FVQ23" s="94"/>
      <c r="FVR23" s="94"/>
      <c r="FVS23" s="94"/>
      <c r="FVT23" s="94"/>
      <c r="FVU23" s="94"/>
      <c r="FVV23" s="94"/>
      <c r="FVW23" s="94"/>
      <c r="FVX23" s="94"/>
      <c r="FVY23" s="94"/>
      <c r="FVZ23" s="94"/>
      <c r="FWA23" s="94"/>
      <c r="FWB23" s="72" t="s">
        <v>371</v>
      </c>
      <c r="FWC23" s="72"/>
      <c r="FWD23" s="94"/>
      <c r="FWE23" s="94"/>
      <c r="FWF23" s="94"/>
      <c r="FWG23" s="94"/>
      <c r="FWH23" s="94"/>
      <c r="FWI23" s="94"/>
      <c r="FWJ23" s="94"/>
      <c r="FWK23" s="94"/>
      <c r="FWL23" s="94"/>
      <c r="FWM23" s="94"/>
      <c r="FWN23" s="94"/>
      <c r="FWO23" s="94"/>
      <c r="FWP23" s="94"/>
      <c r="FWQ23" s="94"/>
      <c r="FWR23" s="72" t="s">
        <v>371</v>
      </c>
      <c r="FWS23" s="72"/>
      <c r="FWT23" s="94"/>
      <c r="FWU23" s="94"/>
      <c r="FWV23" s="94"/>
      <c r="FWW23" s="94"/>
      <c r="FWX23" s="94"/>
      <c r="FWY23" s="94"/>
      <c r="FWZ23" s="94"/>
      <c r="FXA23" s="94"/>
      <c r="FXB23" s="94"/>
      <c r="FXC23" s="94"/>
      <c r="FXD23" s="94"/>
      <c r="FXE23" s="94"/>
      <c r="FXF23" s="94"/>
      <c r="FXG23" s="94"/>
      <c r="FXH23" s="72" t="s">
        <v>371</v>
      </c>
      <c r="FXI23" s="72"/>
      <c r="FXJ23" s="94"/>
      <c r="FXK23" s="94"/>
      <c r="FXL23" s="94"/>
      <c r="FXM23" s="94"/>
      <c r="FXN23" s="94"/>
      <c r="FXO23" s="94"/>
      <c r="FXP23" s="94"/>
      <c r="FXQ23" s="94"/>
      <c r="FXR23" s="94"/>
      <c r="FXS23" s="94"/>
      <c r="FXT23" s="94"/>
      <c r="FXU23" s="94"/>
      <c r="FXV23" s="94"/>
      <c r="FXW23" s="94"/>
      <c r="FXX23" s="72" t="s">
        <v>371</v>
      </c>
      <c r="FXY23" s="72"/>
      <c r="FXZ23" s="94"/>
      <c r="FYA23" s="94"/>
      <c r="FYB23" s="94"/>
      <c r="FYC23" s="94"/>
      <c r="FYD23" s="94"/>
      <c r="FYE23" s="94"/>
      <c r="FYF23" s="94"/>
      <c r="FYG23" s="94"/>
      <c r="FYH23" s="94"/>
      <c r="FYI23" s="94"/>
      <c r="FYJ23" s="94"/>
      <c r="FYK23" s="94"/>
      <c r="FYL23" s="94"/>
      <c r="FYM23" s="94"/>
      <c r="FYN23" s="72" t="s">
        <v>371</v>
      </c>
      <c r="FYO23" s="72"/>
      <c r="FYP23" s="94"/>
      <c r="FYQ23" s="94"/>
      <c r="FYR23" s="94"/>
      <c r="FYS23" s="94"/>
      <c r="FYT23" s="94"/>
      <c r="FYU23" s="94"/>
      <c r="FYV23" s="94"/>
      <c r="FYW23" s="94"/>
      <c r="FYX23" s="94"/>
      <c r="FYY23" s="94"/>
      <c r="FYZ23" s="94"/>
      <c r="FZA23" s="94"/>
      <c r="FZB23" s="94"/>
      <c r="FZC23" s="94"/>
      <c r="FZD23" s="72" t="s">
        <v>371</v>
      </c>
      <c r="FZE23" s="72"/>
      <c r="FZF23" s="94"/>
      <c r="FZG23" s="94"/>
      <c r="FZH23" s="94"/>
      <c r="FZI23" s="94"/>
      <c r="FZJ23" s="94"/>
      <c r="FZK23" s="94"/>
      <c r="FZL23" s="94"/>
      <c r="FZM23" s="94"/>
      <c r="FZN23" s="94"/>
      <c r="FZO23" s="94"/>
      <c r="FZP23" s="94"/>
      <c r="FZQ23" s="94"/>
      <c r="FZR23" s="94"/>
      <c r="FZS23" s="94"/>
      <c r="FZT23" s="72" t="s">
        <v>371</v>
      </c>
      <c r="FZU23" s="72"/>
      <c r="FZV23" s="94"/>
      <c r="FZW23" s="94"/>
      <c r="FZX23" s="94"/>
      <c r="FZY23" s="94"/>
      <c r="FZZ23" s="94"/>
      <c r="GAA23" s="94"/>
      <c r="GAB23" s="94"/>
      <c r="GAC23" s="94"/>
      <c r="GAD23" s="94"/>
      <c r="GAE23" s="94"/>
      <c r="GAF23" s="94"/>
      <c r="GAG23" s="94"/>
      <c r="GAH23" s="94"/>
      <c r="GAI23" s="94"/>
      <c r="GAJ23" s="72" t="s">
        <v>371</v>
      </c>
      <c r="GAK23" s="72"/>
      <c r="GAL23" s="94"/>
      <c r="GAM23" s="94"/>
      <c r="GAN23" s="94"/>
      <c r="GAO23" s="94"/>
      <c r="GAP23" s="94"/>
      <c r="GAQ23" s="94"/>
      <c r="GAR23" s="94"/>
      <c r="GAS23" s="94"/>
      <c r="GAT23" s="94"/>
      <c r="GAU23" s="94"/>
      <c r="GAV23" s="94"/>
      <c r="GAW23" s="94"/>
      <c r="GAX23" s="94"/>
      <c r="GAY23" s="94"/>
      <c r="GAZ23" s="72" t="s">
        <v>371</v>
      </c>
      <c r="GBA23" s="72"/>
      <c r="GBB23" s="94"/>
      <c r="GBC23" s="94"/>
      <c r="GBD23" s="94"/>
      <c r="GBE23" s="94"/>
      <c r="GBF23" s="94"/>
      <c r="GBG23" s="94"/>
      <c r="GBH23" s="94"/>
      <c r="GBI23" s="94"/>
      <c r="GBJ23" s="94"/>
      <c r="GBK23" s="94"/>
      <c r="GBL23" s="94"/>
      <c r="GBM23" s="94"/>
      <c r="GBN23" s="94"/>
      <c r="GBO23" s="94"/>
      <c r="GBP23" s="72" t="s">
        <v>371</v>
      </c>
      <c r="GBQ23" s="72"/>
      <c r="GBR23" s="94"/>
      <c r="GBS23" s="94"/>
      <c r="GBT23" s="94"/>
      <c r="GBU23" s="94"/>
      <c r="GBV23" s="94"/>
      <c r="GBW23" s="94"/>
      <c r="GBX23" s="94"/>
      <c r="GBY23" s="94"/>
      <c r="GBZ23" s="94"/>
      <c r="GCA23" s="94"/>
      <c r="GCB23" s="94"/>
      <c r="GCC23" s="94"/>
      <c r="GCD23" s="94"/>
      <c r="GCE23" s="94"/>
      <c r="GCF23" s="72" t="s">
        <v>371</v>
      </c>
      <c r="GCG23" s="72"/>
      <c r="GCH23" s="94"/>
      <c r="GCI23" s="94"/>
      <c r="GCJ23" s="94"/>
      <c r="GCK23" s="94"/>
      <c r="GCL23" s="94"/>
      <c r="GCM23" s="94"/>
      <c r="GCN23" s="94"/>
      <c r="GCO23" s="94"/>
      <c r="GCP23" s="94"/>
      <c r="GCQ23" s="94"/>
      <c r="GCR23" s="94"/>
      <c r="GCS23" s="94"/>
      <c r="GCT23" s="94"/>
      <c r="GCU23" s="94"/>
      <c r="GCV23" s="72" t="s">
        <v>371</v>
      </c>
      <c r="GCW23" s="72"/>
      <c r="GCX23" s="94"/>
      <c r="GCY23" s="94"/>
      <c r="GCZ23" s="94"/>
      <c r="GDA23" s="94"/>
      <c r="GDB23" s="94"/>
      <c r="GDC23" s="94"/>
      <c r="GDD23" s="94"/>
      <c r="GDE23" s="94"/>
      <c r="GDF23" s="94"/>
      <c r="GDG23" s="94"/>
      <c r="GDH23" s="94"/>
      <c r="GDI23" s="94"/>
      <c r="GDJ23" s="94"/>
      <c r="GDK23" s="94"/>
      <c r="GDL23" s="72" t="s">
        <v>371</v>
      </c>
      <c r="GDM23" s="72"/>
      <c r="GDN23" s="94"/>
      <c r="GDO23" s="94"/>
      <c r="GDP23" s="94"/>
      <c r="GDQ23" s="94"/>
      <c r="GDR23" s="94"/>
      <c r="GDS23" s="94"/>
      <c r="GDT23" s="94"/>
      <c r="GDU23" s="94"/>
      <c r="GDV23" s="94"/>
      <c r="GDW23" s="94"/>
      <c r="GDX23" s="94"/>
      <c r="GDY23" s="94"/>
      <c r="GDZ23" s="94"/>
      <c r="GEA23" s="94"/>
      <c r="GEB23" s="72" t="s">
        <v>371</v>
      </c>
      <c r="GEC23" s="72"/>
      <c r="GED23" s="94"/>
      <c r="GEE23" s="94"/>
      <c r="GEF23" s="94"/>
      <c r="GEG23" s="94"/>
      <c r="GEH23" s="94"/>
      <c r="GEI23" s="94"/>
      <c r="GEJ23" s="94"/>
      <c r="GEK23" s="94"/>
      <c r="GEL23" s="94"/>
      <c r="GEM23" s="94"/>
      <c r="GEN23" s="94"/>
      <c r="GEO23" s="94"/>
      <c r="GEP23" s="94"/>
      <c r="GEQ23" s="94"/>
      <c r="GER23" s="72" t="s">
        <v>371</v>
      </c>
      <c r="GES23" s="72"/>
      <c r="GET23" s="94"/>
      <c r="GEU23" s="94"/>
      <c r="GEV23" s="94"/>
      <c r="GEW23" s="94"/>
      <c r="GEX23" s="94"/>
      <c r="GEY23" s="94"/>
      <c r="GEZ23" s="94"/>
      <c r="GFA23" s="94"/>
      <c r="GFB23" s="94"/>
      <c r="GFC23" s="94"/>
      <c r="GFD23" s="94"/>
      <c r="GFE23" s="94"/>
      <c r="GFF23" s="94"/>
      <c r="GFG23" s="94"/>
      <c r="GFH23" s="72" t="s">
        <v>371</v>
      </c>
      <c r="GFI23" s="72"/>
      <c r="GFJ23" s="94"/>
      <c r="GFK23" s="94"/>
      <c r="GFL23" s="94"/>
      <c r="GFM23" s="94"/>
      <c r="GFN23" s="94"/>
      <c r="GFO23" s="94"/>
      <c r="GFP23" s="94"/>
      <c r="GFQ23" s="94"/>
      <c r="GFR23" s="94"/>
      <c r="GFS23" s="94"/>
      <c r="GFT23" s="94"/>
      <c r="GFU23" s="94"/>
      <c r="GFV23" s="94"/>
      <c r="GFW23" s="94"/>
      <c r="GFX23" s="72" t="s">
        <v>371</v>
      </c>
      <c r="GFY23" s="72"/>
      <c r="GFZ23" s="94"/>
      <c r="GGA23" s="94"/>
      <c r="GGB23" s="94"/>
      <c r="GGC23" s="94"/>
      <c r="GGD23" s="94"/>
      <c r="GGE23" s="94"/>
      <c r="GGF23" s="94"/>
      <c r="GGG23" s="94"/>
      <c r="GGH23" s="94"/>
      <c r="GGI23" s="94"/>
      <c r="GGJ23" s="94"/>
      <c r="GGK23" s="94"/>
      <c r="GGL23" s="94"/>
      <c r="GGM23" s="94"/>
      <c r="GGN23" s="72" t="s">
        <v>371</v>
      </c>
      <c r="GGO23" s="72"/>
      <c r="GGP23" s="94"/>
      <c r="GGQ23" s="94"/>
      <c r="GGR23" s="94"/>
      <c r="GGS23" s="94"/>
      <c r="GGT23" s="94"/>
      <c r="GGU23" s="94"/>
      <c r="GGV23" s="94"/>
      <c r="GGW23" s="94"/>
      <c r="GGX23" s="94"/>
      <c r="GGY23" s="94"/>
      <c r="GGZ23" s="94"/>
      <c r="GHA23" s="94"/>
      <c r="GHB23" s="94"/>
      <c r="GHC23" s="94"/>
      <c r="GHD23" s="72" t="s">
        <v>371</v>
      </c>
      <c r="GHE23" s="72"/>
      <c r="GHF23" s="94"/>
      <c r="GHG23" s="94"/>
      <c r="GHH23" s="94"/>
      <c r="GHI23" s="94"/>
      <c r="GHJ23" s="94"/>
      <c r="GHK23" s="94"/>
      <c r="GHL23" s="94"/>
      <c r="GHM23" s="94"/>
      <c r="GHN23" s="94"/>
      <c r="GHO23" s="94"/>
      <c r="GHP23" s="94"/>
      <c r="GHQ23" s="94"/>
      <c r="GHR23" s="94"/>
      <c r="GHS23" s="94"/>
      <c r="GHT23" s="72" t="s">
        <v>371</v>
      </c>
      <c r="GHU23" s="72"/>
      <c r="GHV23" s="94"/>
      <c r="GHW23" s="94"/>
      <c r="GHX23" s="94"/>
      <c r="GHY23" s="94"/>
      <c r="GHZ23" s="94"/>
      <c r="GIA23" s="94"/>
      <c r="GIB23" s="94"/>
      <c r="GIC23" s="94"/>
      <c r="GID23" s="94"/>
      <c r="GIE23" s="94"/>
      <c r="GIF23" s="94"/>
      <c r="GIG23" s="94"/>
      <c r="GIH23" s="94"/>
      <c r="GII23" s="94"/>
      <c r="GIJ23" s="72" t="s">
        <v>371</v>
      </c>
      <c r="GIK23" s="72"/>
      <c r="GIL23" s="94"/>
      <c r="GIM23" s="94"/>
      <c r="GIN23" s="94"/>
      <c r="GIO23" s="94"/>
      <c r="GIP23" s="94"/>
      <c r="GIQ23" s="94"/>
      <c r="GIR23" s="94"/>
      <c r="GIS23" s="94"/>
      <c r="GIT23" s="94"/>
      <c r="GIU23" s="94"/>
      <c r="GIV23" s="94"/>
      <c r="GIW23" s="94"/>
      <c r="GIX23" s="94"/>
      <c r="GIY23" s="94"/>
      <c r="GIZ23" s="72" t="s">
        <v>371</v>
      </c>
      <c r="GJA23" s="72"/>
      <c r="GJB23" s="94"/>
      <c r="GJC23" s="94"/>
      <c r="GJD23" s="94"/>
      <c r="GJE23" s="94"/>
      <c r="GJF23" s="94"/>
      <c r="GJG23" s="94"/>
      <c r="GJH23" s="94"/>
      <c r="GJI23" s="94"/>
      <c r="GJJ23" s="94"/>
      <c r="GJK23" s="94"/>
      <c r="GJL23" s="94"/>
      <c r="GJM23" s="94"/>
      <c r="GJN23" s="94"/>
      <c r="GJO23" s="94"/>
      <c r="GJP23" s="72" t="s">
        <v>371</v>
      </c>
      <c r="GJQ23" s="72"/>
      <c r="GJR23" s="94"/>
      <c r="GJS23" s="94"/>
      <c r="GJT23" s="94"/>
      <c r="GJU23" s="94"/>
      <c r="GJV23" s="94"/>
      <c r="GJW23" s="94"/>
      <c r="GJX23" s="94"/>
      <c r="GJY23" s="94"/>
      <c r="GJZ23" s="94"/>
      <c r="GKA23" s="94"/>
      <c r="GKB23" s="94"/>
      <c r="GKC23" s="94"/>
      <c r="GKD23" s="94"/>
      <c r="GKE23" s="94"/>
      <c r="GKF23" s="72" t="s">
        <v>371</v>
      </c>
      <c r="GKG23" s="72"/>
      <c r="GKH23" s="94"/>
      <c r="GKI23" s="94"/>
      <c r="GKJ23" s="94"/>
      <c r="GKK23" s="94"/>
      <c r="GKL23" s="94"/>
      <c r="GKM23" s="94"/>
      <c r="GKN23" s="94"/>
      <c r="GKO23" s="94"/>
      <c r="GKP23" s="94"/>
      <c r="GKQ23" s="94"/>
      <c r="GKR23" s="94"/>
      <c r="GKS23" s="94"/>
      <c r="GKT23" s="94"/>
      <c r="GKU23" s="94"/>
      <c r="GKV23" s="72" t="s">
        <v>371</v>
      </c>
      <c r="GKW23" s="72"/>
      <c r="GKX23" s="94"/>
      <c r="GKY23" s="94"/>
      <c r="GKZ23" s="94"/>
      <c r="GLA23" s="94"/>
      <c r="GLB23" s="94"/>
      <c r="GLC23" s="94"/>
      <c r="GLD23" s="94"/>
      <c r="GLE23" s="94"/>
      <c r="GLF23" s="94"/>
      <c r="GLG23" s="94"/>
      <c r="GLH23" s="94"/>
      <c r="GLI23" s="94"/>
      <c r="GLJ23" s="94"/>
      <c r="GLK23" s="94"/>
      <c r="GLL23" s="72" t="s">
        <v>371</v>
      </c>
      <c r="GLM23" s="72"/>
      <c r="GLN23" s="94"/>
      <c r="GLO23" s="94"/>
      <c r="GLP23" s="94"/>
      <c r="GLQ23" s="94"/>
      <c r="GLR23" s="94"/>
      <c r="GLS23" s="94"/>
      <c r="GLT23" s="94"/>
      <c r="GLU23" s="94"/>
      <c r="GLV23" s="94"/>
      <c r="GLW23" s="94"/>
      <c r="GLX23" s="94"/>
      <c r="GLY23" s="94"/>
      <c r="GLZ23" s="94"/>
      <c r="GMA23" s="94"/>
      <c r="GMB23" s="72" t="s">
        <v>371</v>
      </c>
      <c r="GMC23" s="72"/>
      <c r="GMD23" s="94"/>
      <c r="GME23" s="94"/>
      <c r="GMF23" s="94"/>
      <c r="GMG23" s="94"/>
      <c r="GMH23" s="94"/>
      <c r="GMI23" s="94"/>
      <c r="GMJ23" s="94"/>
      <c r="GMK23" s="94"/>
      <c r="GML23" s="94"/>
      <c r="GMM23" s="94"/>
      <c r="GMN23" s="94"/>
      <c r="GMO23" s="94"/>
      <c r="GMP23" s="94"/>
      <c r="GMQ23" s="94"/>
      <c r="GMR23" s="72" t="s">
        <v>371</v>
      </c>
      <c r="GMS23" s="72"/>
      <c r="GMT23" s="94"/>
      <c r="GMU23" s="94"/>
      <c r="GMV23" s="94"/>
      <c r="GMW23" s="94"/>
      <c r="GMX23" s="94"/>
      <c r="GMY23" s="94"/>
      <c r="GMZ23" s="94"/>
      <c r="GNA23" s="94"/>
      <c r="GNB23" s="94"/>
      <c r="GNC23" s="94"/>
      <c r="GND23" s="94"/>
      <c r="GNE23" s="94"/>
      <c r="GNF23" s="94"/>
      <c r="GNG23" s="94"/>
      <c r="GNH23" s="72" t="s">
        <v>371</v>
      </c>
      <c r="GNI23" s="72"/>
      <c r="GNJ23" s="94"/>
      <c r="GNK23" s="94"/>
      <c r="GNL23" s="94"/>
      <c r="GNM23" s="94"/>
      <c r="GNN23" s="94"/>
      <c r="GNO23" s="94"/>
      <c r="GNP23" s="94"/>
      <c r="GNQ23" s="94"/>
      <c r="GNR23" s="94"/>
      <c r="GNS23" s="94"/>
      <c r="GNT23" s="94"/>
      <c r="GNU23" s="94"/>
      <c r="GNV23" s="94"/>
      <c r="GNW23" s="94"/>
      <c r="GNX23" s="72" t="s">
        <v>371</v>
      </c>
      <c r="GNY23" s="72"/>
      <c r="GNZ23" s="94"/>
      <c r="GOA23" s="94"/>
      <c r="GOB23" s="94"/>
      <c r="GOC23" s="94"/>
      <c r="GOD23" s="94"/>
      <c r="GOE23" s="94"/>
      <c r="GOF23" s="94"/>
      <c r="GOG23" s="94"/>
      <c r="GOH23" s="94"/>
      <c r="GOI23" s="94"/>
      <c r="GOJ23" s="94"/>
      <c r="GOK23" s="94"/>
      <c r="GOL23" s="94"/>
      <c r="GOM23" s="94"/>
      <c r="GON23" s="72" t="s">
        <v>371</v>
      </c>
      <c r="GOO23" s="72"/>
      <c r="GOP23" s="94"/>
      <c r="GOQ23" s="94"/>
      <c r="GOR23" s="94"/>
      <c r="GOS23" s="94"/>
      <c r="GOT23" s="94"/>
      <c r="GOU23" s="94"/>
      <c r="GOV23" s="94"/>
      <c r="GOW23" s="94"/>
      <c r="GOX23" s="94"/>
      <c r="GOY23" s="94"/>
      <c r="GOZ23" s="94"/>
      <c r="GPA23" s="94"/>
      <c r="GPB23" s="94"/>
      <c r="GPC23" s="94"/>
      <c r="GPD23" s="72" t="s">
        <v>371</v>
      </c>
      <c r="GPE23" s="72"/>
      <c r="GPF23" s="94"/>
      <c r="GPG23" s="94"/>
      <c r="GPH23" s="94"/>
      <c r="GPI23" s="94"/>
      <c r="GPJ23" s="94"/>
      <c r="GPK23" s="94"/>
      <c r="GPL23" s="94"/>
      <c r="GPM23" s="94"/>
      <c r="GPN23" s="94"/>
      <c r="GPO23" s="94"/>
      <c r="GPP23" s="94"/>
      <c r="GPQ23" s="94"/>
      <c r="GPR23" s="94"/>
      <c r="GPS23" s="94"/>
      <c r="GPT23" s="72" t="s">
        <v>371</v>
      </c>
      <c r="GPU23" s="72"/>
      <c r="GPV23" s="94"/>
      <c r="GPW23" s="94"/>
      <c r="GPX23" s="94"/>
      <c r="GPY23" s="94"/>
      <c r="GPZ23" s="94"/>
      <c r="GQA23" s="94"/>
      <c r="GQB23" s="94"/>
      <c r="GQC23" s="94"/>
      <c r="GQD23" s="94"/>
      <c r="GQE23" s="94"/>
      <c r="GQF23" s="94"/>
      <c r="GQG23" s="94"/>
      <c r="GQH23" s="94"/>
      <c r="GQI23" s="94"/>
      <c r="GQJ23" s="72" t="s">
        <v>371</v>
      </c>
      <c r="GQK23" s="72"/>
      <c r="GQL23" s="94"/>
      <c r="GQM23" s="94"/>
      <c r="GQN23" s="94"/>
      <c r="GQO23" s="94"/>
      <c r="GQP23" s="94"/>
      <c r="GQQ23" s="94"/>
      <c r="GQR23" s="94"/>
      <c r="GQS23" s="94"/>
      <c r="GQT23" s="94"/>
      <c r="GQU23" s="94"/>
      <c r="GQV23" s="94"/>
      <c r="GQW23" s="94"/>
      <c r="GQX23" s="94"/>
      <c r="GQY23" s="94"/>
      <c r="GQZ23" s="72" t="s">
        <v>371</v>
      </c>
      <c r="GRA23" s="72"/>
      <c r="GRB23" s="94"/>
      <c r="GRC23" s="94"/>
      <c r="GRD23" s="94"/>
      <c r="GRE23" s="94"/>
      <c r="GRF23" s="94"/>
      <c r="GRG23" s="94"/>
      <c r="GRH23" s="94"/>
      <c r="GRI23" s="94"/>
      <c r="GRJ23" s="94"/>
      <c r="GRK23" s="94"/>
      <c r="GRL23" s="94"/>
      <c r="GRM23" s="94"/>
      <c r="GRN23" s="94"/>
      <c r="GRO23" s="94"/>
      <c r="GRP23" s="72" t="s">
        <v>371</v>
      </c>
      <c r="GRQ23" s="72"/>
      <c r="GRR23" s="94"/>
      <c r="GRS23" s="94"/>
      <c r="GRT23" s="94"/>
      <c r="GRU23" s="94"/>
      <c r="GRV23" s="94"/>
      <c r="GRW23" s="94"/>
      <c r="GRX23" s="94"/>
      <c r="GRY23" s="94"/>
      <c r="GRZ23" s="94"/>
      <c r="GSA23" s="94"/>
      <c r="GSB23" s="94"/>
      <c r="GSC23" s="94"/>
      <c r="GSD23" s="94"/>
      <c r="GSE23" s="94"/>
      <c r="GSF23" s="72" t="s">
        <v>371</v>
      </c>
      <c r="GSG23" s="72"/>
      <c r="GSH23" s="94"/>
      <c r="GSI23" s="94"/>
      <c r="GSJ23" s="94"/>
      <c r="GSK23" s="94"/>
      <c r="GSL23" s="94"/>
      <c r="GSM23" s="94"/>
      <c r="GSN23" s="94"/>
      <c r="GSO23" s="94"/>
      <c r="GSP23" s="94"/>
      <c r="GSQ23" s="94"/>
      <c r="GSR23" s="94"/>
      <c r="GSS23" s="94"/>
      <c r="GST23" s="94"/>
      <c r="GSU23" s="94"/>
      <c r="GSV23" s="72" t="s">
        <v>371</v>
      </c>
      <c r="GSW23" s="72"/>
      <c r="GSX23" s="94"/>
      <c r="GSY23" s="94"/>
      <c r="GSZ23" s="94"/>
      <c r="GTA23" s="94"/>
      <c r="GTB23" s="94"/>
      <c r="GTC23" s="94"/>
      <c r="GTD23" s="94"/>
      <c r="GTE23" s="94"/>
      <c r="GTF23" s="94"/>
      <c r="GTG23" s="94"/>
      <c r="GTH23" s="94"/>
      <c r="GTI23" s="94"/>
      <c r="GTJ23" s="94"/>
      <c r="GTK23" s="94"/>
      <c r="GTL23" s="72" t="s">
        <v>371</v>
      </c>
      <c r="GTM23" s="72"/>
      <c r="GTN23" s="94"/>
      <c r="GTO23" s="94"/>
      <c r="GTP23" s="94"/>
      <c r="GTQ23" s="94"/>
      <c r="GTR23" s="94"/>
      <c r="GTS23" s="94"/>
      <c r="GTT23" s="94"/>
      <c r="GTU23" s="94"/>
      <c r="GTV23" s="94"/>
      <c r="GTW23" s="94"/>
      <c r="GTX23" s="94"/>
      <c r="GTY23" s="94"/>
      <c r="GTZ23" s="94"/>
      <c r="GUA23" s="94"/>
      <c r="GUB23" s="72" t="s">
        <v>371</v>
      </c>
      <c r="GUC23" s="72"/>
      <c r="GUD23" s="94"/>
      <c r="GUE23" s="94"/>
      <c r="GUF23" s="94"/>
      <c r="GUG23" s="94"/>
      <c r="GUH23" s="94"/>
      <c r="GUI23" s="94"/>
      <c r="GUJ23" s="94"/>
      <c r="GUK23" s="94"/>
      <c r="GUL23" s="94"/>
      <c r="GUM23" s="94"/>
      <c r="GUN23" s="94"/>
      <c r="GUO23" s="94"/>
      <c r="GUP23" s="94"/>
      <c r="GUQ23" s="94"/>
      <c r="GUR23" s="72" t="s">
        <v>371</v>
      </c>
      <c r="GUS23" s="72"/>
      <c r="GUT23" s="94"/>
      <c r="GUU23" s="94"/>
      <c r="GUV23" s="94"/>
      <c r="GUW23" s="94"/>
      <c r="GUX23" s="94"/>
      <c r="GUY23" s="94"/>
      <c r="GUZ23" s="94"/>
      <c r="GVA23" s="94"/>
      <c r="GVB23" s="94"/>
      <c r="GVC23" s="94"/>
      <c r="GVD23" s="94"/>
      <c r="GVE23" s="94"/>
      <c r="GVF23" s="94"/>
      <c r="GVG23" s="94"/>
      <c r="GVH23" s="72" t="s">
        <v>371</v>
      </c>
      <c r="GVI23" s="72"/>
      <c r="GVJ23" s="94"/>
      <c r="GVK23" s="94"/>
      <c r="GVL23" s="94"/>
      <c r="GVM23" s="94"/>
      <c r="GVN23" s="94"/>
      <c r="GVO23" s="94"/>
      <c r="GVP23" s="94"/>
      <c r="GVQ23" s="94"/>
      <c r="GVR23" s="94"/>
      <c r="GVS23" s="94"/>
      <c r="GVT23" s="94"/>
      <c r="GVU23" s="94"/>
      <c r="GVV23" s="94"/>
      <c r="GVW23" s="94"/>
      <c r="GVX23" s="72" t="s">
        <v>371</v>
      </c>
      <c r="GVY23" s="72"/>
      <c r="GVZ23" s="94"/>
      <c r="GWA23" s="94"/>
      <c r="GWB23" s="94"/>
      <c r="GWC23" s="94"/>
      <c r="GWD23" s="94"/>
      <c r="GWE23" s="94"/>
      <c r="GWF23" s="94"/>
      <c r="GWG23" s="94"/>
      <c r="GWH23" s="94"/>
      <c r="GWI23" s="94"/>
      <c r="GWJ23" s="94"/>
      <c r="GWK23" s="94"/>
      <c r="GWL23" s="94"/>
      <c r="GWM23" s="94"/>
      <c r="GWN23" s="72" t="s">
        <v>371</v>
      </c>
      <c r="GWO23" s="72"/>
      <c r="GWP23" s="94"/>
      <c r="GWQ23" s="94"/>
      <c r="GWR23" s="94"/>
      <c r="GWS23" s="94"/>
      <c r="GWT23" s="94"/>
      <c r="GWU23" s="94"/>
      <c r="GWV23" s="94"/>
      <c r="GWW23" s="94"/>
      <c r="GWX23" s="94"/>
      <c r="GWY23" s="94"/>
      <c r="GWZ23" s="94"/>
      <c r="GXA23" s="94"/>
      <c r="GXB23" s="94"/>
      <c r="GXC23" s="94"/>
      <c r="GXD23" s="72" t="s">
        <v>371</v>
      </c>
      <c r="GXE23" s="72"/>
      <c r="GXF23" s="94"/>
      <c r="GXG23" s="94"/>
      <c r="GXH23" s="94"/>
      <c r="GXI23" s="94"/>
      <c r="GXJ23" s="94"/>
      <c r="GXK23" s="94"/>
      <c r="GXL23" s="94"/>
      <c r="GXM23" s="94"/>
      <c r="GXN23" s="94"/>
      <c r="GXO23" s="94"/>
      <c r="GXP23" s="94"/>
      <c r="GXQ23" s="94"/>
      <c r="GXR23" s="94"/>
      <c r="GXS23" s="94"/>
      <c r="GXT23" s="72" t="s">
        <v>371</v>
      </c>
      <c r="GXU23" s="72"/>
      <c r="GXV23" s="94"/>
      <c r="GXW23" s="94"/>
      <c r="GXX23" s="94"/>
      <c r="GXY23" s="94"/>
      <c r="GXZ23" s="94"/>
      <c r="GYA23" s="94"/>
      <c r="GYB23" s="94"/>
      <c r="GYC23" s="94"/>
      <c r="GYD23" s="94"/>
      <c r="GYE23" s="94"/>
      <c r="GYF23" s="94"/>
      <c r="GYG23" s="94"/>
      <c r="GYH23" s="94"/>
      <c r="GYI23" s="94"/>
      <c r="GYJ23" s="72" t="s">
        <v>371</v>
      </c>
      <c r="GYK23" s="72"/>
      <c r="GYL23" s="94"/>
      <c r="GYM23" s="94"/>
      <c r="GYN23" s="94"/>
      <c r="GYO23" s="94"/>
      <c r="GYP23" s="94"/>
      <c r="GYQ23" s="94"/>
      <c r="GYR23" s="94"/>
      <c r="GYS23" s="94"/>
      <c r="GYT23" s="94"/>
      <c r="GYU23" s="94"/>
      <c r="GYV23" s="94"/>
      <c r="GYW23" s="94"/>
      <c r="GYX23" s="94"/>
      <c r="GYY23" s="94"/>
      <c r="GYZ23" s="72" t="s">
        <v>371</v>
      </c>
      <c r="GZA23" s="72"/>
      <c r="GZB23" s="94"/>
      <c r="GZC23" s="94"/>
      <c r="GZD23" s="94"/>
      <c r="GZE23" s="94"/>
      <c r="GZF23" s="94"/>
      <c r="GZG23" s="94"/>
      <c r="GZH23" s="94"/>
      <c r="GZI23" s="94"/>
      <c r="GZJ23" s="94"/>
      <c r="GZK23" s="94"/>
      <c r="GZL23" s="94"/>
      <c r="GZM23" s="94"/>
      <c r="GZN23" s="94"/>
      <c r="GZO23" s="94"/>
      <c r="GZP23" s="72" t="s">
        <v>371</v>
      </c>
      <c r="GZQ23" s="72"/>
      <c r="GZR23" s="94"/>
      <c r="GZS23" s="94"/>
      <c r="GZT23" s="94"/>
      <c r="GZU23" s="94"/>
      <c r="GZV23" s="94"/>
      <c r="GZW23" s="94"/>
      <c r="GZX23" s="94"/>
      <c r="GZY23" s="94"/>
      <c r="GZZ23" s="94"/>
      <c r="HAA23" s="94"/>
      <c r="HAB23" s="94"/>
      <c r="HAC23" s="94"/>
      <c r="HAD23" s="94"/>
      <c r="HAE23" s="94"/>
      <c r="HAF23" s="72" t="s">
        <v>371</v>
      </c>
      <c r="HAG23" s="72"/>
      <c r="HAH23" s="94"/>
      <c r="HAI23" s="94"/>
      <c r="HAJ23" s="94"/>
      <c r="HAK23" s="94"/>
      <c r="HAL23" s="94"/>
      <c r="HAM23" s="94"/>
      <c r="HAN23" s="94"/>
      <c r="HAO23" s="94"/>
      <c r="HAP23" s="94"/>
      <c r="HAQ23" s="94"/>
      <c r="HAR23" s="94"/>
      <c r="HAS23" s="94"/>
      <c r="HAT23" s="94"/>
      <c r="HAU23" s="94"/>
      <c r="HAV23" s="72" t="s">
        <v>371</v>
      </c>
      <c r="HAW23" s="72"/>
      <c r="HAX23" s="94"/>
      <c r="HAY23" s="94"/>
      <c r="HAZ23" s="94"/>
      <c r="HBA23" s="94"/>
      <c r="HBB23" s="94"/>
      <c r="HBC23" s="94"/>
      <c r="HBD23" s="94"/>
      <c r="HBE23" s="94"/>
      <c r="HBF23" s="94"/>
      <c r="HBG23" s="94"/>
      <c r="HBH23" s="94"/>
      <c r="HBI23" s="94"/>
      <c r="HBJ23" s="94"/>
      <c r="HBK23" s="94"/>
      <c r="HBL23" s="72" t="s">
        <v>371</v>
      </c>
      <c r="HBM23" s="72"/>
      <c r="HBN23" s="94"/>
      <c r="HBO23" s="94"/>
      <c r="HBP23" s="94"/>
      <c r="HBQ23" s="94"/>
      <c r="HBR23" s="94"/>
      <c r="HBS23" s="94"/>
      <c r="HBT23" s="94"/>
      <c r="HBU23" s="94"/>
      <c r="HBV23" s="94"/>
      <c r="HBW23" s="94"/>
      <c r="HBX23" s="94"/>
      <c r="HBY23" s="94"/>
      <c r="HBZ23" s="94"/>
      <c r="HCA23" s="94"/>
      <c r="HCB23" s="72" t="s">
        <v>371</v>
      </c>
      <c r="HCC23" s="72"/>
      <c r="HCD23" s="94"/>
      <c r="HCE23" s="94"/>
      <c r="HCF23" s="94"/>
      <c r="HCG23" s="94"/>
      <c r="HCH23" s="94"/>
      <c r="HCI23" s="94"/>
      <c r="HCJ23" s="94"/>
      <c r="HCK23" s="94"/>
      <c r="HCL23" s="94"/>
      <c r="HCM23" s="94"/>
      <c r="HCN23" s="94"/>
      <c r="HCO23" s="94"/>
      <c r="HCP23" s="94"/>
      <c r="HCQ23" s="94"/>
      <c r="HCR23" s="72" t="s">
        <v>371</v>
      </c>
      <c r="HCS23" s="72"/>
      <c r="HCT23" s="94"/>
      <c r="HCU23" s="94"/>
      <c r="HCV23" s="94"/>
      <c r="HCW23" s="94"/>
      <c r="HCX23" s="94"/>
      <c r="HCY23" s="94"/>
      <c r="HCZ23" s="94"/>
      <c r="HDA23" s="94"/>
      <c r="HDB23" s="94"/>
      <c r="HDC23" s="94"/>
      <c r="HDD23" s="94"/>
      <c r="HDE23" s="94"/>
      <c r="HDF23" s="94"/>
      <c r="HDG23" s="94"/>
      <c r="HDH23" s="72" t="s">
        <v>371</v>
      </c>
      <c r="HDI23" s="72"/>
      <c r="HDJ23" s="94"/>
      <c r="HDK23" s="94"/>
      <c r="HDL23" s="94"/>
      <c r="HDM23" s="94"/>
      <c r="HDN23" s="94"/>
      <c r="HDO23" s="94"/>
      <c r="HDP23" s="94"/>
      <c r="HDQ23" s="94"/>
      <c r="HDR23" s="94"/>
      <c r="HDS23" s="94"/>
      <c r="HDT23" s="94"/>
      <c r="HDU23" s="94"/>
      <c r="HDV23" s="94"/>
      <c r="HDW23" s="94"/>
      <c r="HDX23" s="72" t="s">
        <v>371</v>
      </c>
      <c r="HDY23" s="72"/>
      <c r="HDZ23" s="94"/>
      <c r="HEA23" s="94"/>
      <c r="HEB23" s="94"/>
      <c r="HEC23" s="94"/>
      <c r="HED23" s="94"/>
      <c r="HEE23" s="94"/>
      <c r="HEF23" s="94"/>
      <c r="HEG23" s="94"/>
      <c r="HEH23" s="94"/>
      <c r="HEI23" s="94"/>
      <c r="HEJ23" s="94"/>
      <c r="HEK23" s="94"/>
      <c r="HEL23" s="94"/>
      <c r="HEM23" s="94"/>
      <c r="HEN23" s="72" t="s">
        <v>371</v>
      </c>
      <c r="HEO23" s="72"/>
      <c r="HEP23" s="94"/>
      <c r="HEQ23" s="94"/>
      <c r="HER23" s="94"/>
      <c r="HES23" s="94"/>
      <c r="HET23" s="94"/>
      <c r="HEU23" s="94"/>
      <c r="HEV23" s="94"/>
      <c r="HEW23" s="94"/>
      <c r="HEX23" s="94"/>
      <c r="HEY23" s="94"/>
      <c r="HEZ23" s="94"/>
      <c r="HFA23" s="94"/>
      <c r="HFB23" s="94"/>
      <c r="HFC23" s="94"/>
      <c r="HFD23" s="72" t="s">
        <v>371</v>
      </c>
      <c r="HFE23" s="72"/>
      <c r="HFF23" s="94"/>
      <c r="HFG23" s="94"/>
      <c r="HFH23" s="94"/>
      <c r="HFI23" s="94"/>
      <c r="HFJ23" s="94"/>
      <c r="HFK23" s="94"/>
      <c r="HFL23" s="94"/>
      <c r="HFM23" s="94"/>
      <c r="HFN23" s="94"/>
      <c r="HFO23" s="94"/>
      <c r="HFP23" s="94"/>
      <c r="HFQ23" s="94"/>
      <c r="HFR23" s="94"/>
      <c r="HFS23" s="94"/>
      <c r="HFT23" s="72" t="s">
        <v>371</v>
      </c>
      <c r="HFU23" s="72"/>
      <c r="HFV23" s="94"/>
      <c r="HFW23" s="94"/>
      <c r="HFX23" s="94"/>
      <c r="HFY23" s="94"/>
      <c r="HFZ23" s="94"/>
      <c r="HGA23" s="94"/>
      <c r="HGB23" s="94"/>
      <c r="HGC23" s="94"/>
      <c r="HGD23" s="94"/>
      <c r="HGE23" s="94"/>
      <c r="HGF23" s="94"/>
      <c r="HGG23" s="94"/>
      <c r="HGH23" s="94"/>
      <c r="HGI23" s="94"/>
      <c r="HGJ23" s="72" t="s">
        <v>371</v>
      </c>
      <c r="HGK23" s="72"/>
      <c r="HGL23" s="94"/>
      <c r="HGM23" s="94"/>
      <c r="HGN23" s="94"/>
      <c r="HGO23" s="94"/>
      <c r="HGP23" s="94"/>
      <c r="HGQ23" s="94"/>
      <c r="HGR23" s="94"/>
      <c r="HGS23" s="94"/>
      <c r="HGT23" s="94"/>
      <c r="HGU23" s="94"/>
      <c r="HGV23" s="94"/>
      <c r="HGW23" s="94"/>
      <c r="HGX23" s="94"/>
      <c r="HGY23" s="94"/>
      <c r="HGZ23" s="72" t="s">
        <v>371</v>
      </c>
      <c r="HHA23" s="72"/>
      <c r="HHB23" s="94"/>
      <c r="HHC23" s="94"/>
      <c r="HHD23" s="94"/>
      <c r="HHE23" s="94"/>
      <c r="HHF23" s="94"/>
      <c r="HHG23" s="94"/>
      <c r="HHH23" s="94"/>
      <c r="HHI23" s="94"/>
      <c r="HHJ23" s="94"/>
      <c r="HHK23" s="94"/>
      <c r="HHL23" s="94"/>
      <c r="HHM23" s="94"/>
      <c r="HHN23" s="94"/>
      <c r="HHO23" s="94"/>
      <c r="HHP23" s="72" t="s">
        <v>371</v>
      </c>
      <c r="HHQ23" s="72"/>
      <c r="HHR23" s="94"/>
      <c r="HHS23" s="94"/>
      <c r="HHT23" s="94"/>
      <c r="HHU23" s="94"/>
      <c r="HHV23" s="94"/>
      <c r="HHW23" s="94"/>
      <c r="HHX23" s="94"/>
      <c r="HHY23" s="94"/>
      <c r="HHZ23" s="94"/>
      <c r="HIA23" s="94"/>
      <c r="HIB23" s="94"/>
      <c r="HIC23" s="94"/>
      <c r="HID23" s="94"/>
      <c r="HIE23" s="94"/>
      <c r="HIF23" s="72" t="s">
        <v>371</v>
      </c>
      <c r="HIG23" s="72"/>
      <c r="HIH23" s="94"/>
      <c r="HII23" s="94"/>
      <c r="HIJ23" s="94"/>
      <c r="HIK23" s="94"/>
      <c r="HIL23" s="94"/>
      <c r="HIM23" s="94"/>
      <c r="HIN23" s="94"/>
      <c r="HIO23" s="94"/>
      <c r="HIP23" s="94"/>
      <c r="HIQ23" s="94"/>
      <c r="HIR23" s="94"/>
      <c r="HIS23" s="94"/>
      <c r="HIT23" s="94"/>
      <c r="HIU23" s="94"/>
      <c r="HIV23" s="72" t="s">
        <v>371</v>
      </c>
      <c r="HIW23" s="72"/>
      <c r="HIX23" s="94"/>
      <c r="HIY23" s="94"/>
      <c r="HIZ23" s="94"/>
      <c r="HJA23" s="94"/>
      <c r="HJB23" s="94"/>
      <c r="HJC23" s="94"/>
      <c r="HJD23" s="94"/>
      <c r="HJE23" s="94"/>
      <c r="HJF23" s="94"/>
      <c r="HJG23" s="94"/>
      <c r="HJH23" s="94"/>
      <c r="HJI23" s="94"/>
      <c r="HJJ23" s="94"/>
      <c r="HJK23" s="94"/>
      <c r="HJL23" s="72" t="s">
        <v>371</v>
      </c>
      <c r="HJM23" s="72"/>
      <c r="HJN23" s="94"/>
      <c r="HJO23" s="94"/>
      <c r="HJP23" s="94"/>
      <c r="HJQ23" s="94"/>
      <c r="HJR23" s="94"/>
      <c r="HJS23" s="94"/>
      <c r="HJT23" s="94"/>
      <c r="HJU23" s="94"/>
      <c r="HJV23" s="94"/>
      <c r="HJW23" s="94"/>
      <c r="HJX23" s="94"/>
      <c r="HJY23" s="94"/>
      <c r="HJZ23" s="94"/>
      <c r="HKA23" s="94"/>
      <c r="HKB23" s="72" t="s">
        <v>371</v>
      </c>
      <c r="HKC23" s="72"/>
      <c r="HKD23" s="94"/>
      <c r="HKE23" s="94"/>
      <c r="HKF23" s="94"/>
      <c r="HKG23" s="94"/>
      <c r="HKH23" s="94"/>
      <c r="HKI23" s="94"/>
      <c r="HKJ23" s="94"/>
      <c r="HKK23" s="94"/>
      <c r="HKL23" s="94"/>
      <c r="HKM23" s="94"/>
      <c r="HKN23" s="94"/>
      <c r="HKO23" s="94"/>
      <c r="HKP23" s="94"/>
      <c r="HKQ23" s="94"/>
      <c r="HKR23" s="72" t="s">
        <v>371</v>
      </c>
      <c r="HKS23" s="72"/>
      <c r="HKT23" s="94"/>
      <c r="HKU23" s="94"/>
      <c r="HKV23" s="94"/>
      <c r="HKW23" s="94"/>
      <c r="HKX23" s="94"/>
      <c r="HKY23" s="94"/>
      <c r="HKZ23" s="94"/>
      <c r="HLA23" s="94"/>
      <c r="HLB23" s="94"/>
      <c r="HLC23" s="94"/>
      <c r="HLD23" s="94"/>
      <c r="HLE23" s="94"/>
      <c r="HLF23" s="94"/>
      <c r="HLG23" s="94"/>
      <c r="HLH23" s="72" t="s">
        <v>371</v>
      </c>
      <c r="HLI23" s="72"/>
      <c r="HLJ23" s="94"/>
      <c r="HLK23" s="94"/>
      <c r="HLL23" s="94"/>
      <c r="HLM23" s="94"/>
      <c r="HLN23" s="94"/>
      <c r="HLO23" s="94"/>
      <c r="HLP23" s="94"/>
      <c r="HLQ23" s="94"/>
      <c r="HLR23" s="94"/>
      <c r="HLS23" s="94"/>
      <c r="HLT23" s="94"/>
      <c r="HLU23" s="94"/>
      <c r="HLV23" s="94"/>
      <c r="HLW23" s="94"/>
      <c r="HLX23" s="72" t="s">
        <v>371</v>
      </c>
      <c r="HLY23" s="72"/>
      <c r="HLZ23" s="94"/>
      <c r="HMA23" s="94"/>
      <c r="HMB23" s="94"/>
      <c r="HMC23" s="94"/>
      <c r="HMD23" s="94"/>
      <c r="HME23" s="94"/>
      <c r="HMF23" s="94"/>
      <c r="HMG23" s="94"/>
      <c r="HMH23" s="94"/>
      <c r="HMI23" s="94"/>
      <c r="HMJ23" s="94"/>
      <c r="HMK23" s="94"/>
      <c r="HML23" s="94"/>
      <c r="HMM23" s="94"/>
      <c r="HMN23" s="72" t="s">
        <v>371</v>
      </c>
      <c r="HMO23" s="72"/>
      <c r="HMP23" s="94"/>
      <c r="HMQ23" s="94"/>
      <c r="HMR23" s="94"/>
      <c r="HMS23" s="94"/>
      <c r="HMT23" s="94"/>
      <c r="HMU23" s="94"/>
      <c r="HMV23" s="94"/>
      <c r="HMW23" s="94"/>
      <c r="HMX23" s="94"/>
      <c r="HMY23" s="94"/>
      <c r="HMZ23" s="94"/>
      <c r="HNA23" s="94"/>
      <c r="HNB23" s="94"/>
      <c r="HNC23" s="94"/>
      <c r="HND23" s="72" t="s">
        <v>371</v>
      </c>
      <c r="HNE23" s="72"/>
      <c r="HNF23" s="94"/>
      <c r="HNG23" s="94"/>
      <c r="HNH23" s="94"/>
      <c r="HNI23" s="94"/>
      <c r="HNJ23" s="94"/>
      <c r="HNK23" s="94"/>
      <c r="HNL23" s="94"/>
      <c r="HNM23" s="94"/>
      <c r="HNN23" s="94"/>
      <c r="HNO23" s="94"/>
      <c r="HNP23" s="94"/>
      <c r="HNQ23" s="94"/>
      <c r="HNR23" s="94"/>
      <c r="HNS23" s="94"/>
      <c r="HNT23" s="72" t="s">
        <v>371</v>
      </c>
      <c r="HNU23" s="72"/>
      <c r="HNV23" s="94"/>
      <c r="HNW23" s="94"/>
      <c r="HNX23" s="94"/>
      <c r="HNY23" s="94"/>
      <c r="HNZ23" s="94"/>
      <c r="HOA23" s="94"/>
      <c r="HOB23" s="94"/>
      <c r="HOC23" s="94"/>
      <c r="HOD23" s="94"/>
      <c r="HOE23" s="94"/>
      <c r="HOF23" s="94"/>
      <c r="HOG23" s="94"/>
      <c r="HOH23" s="94"/>
      <c r="HOI23" s="94"/>
      <c r="HOJ23" s="72" t="s">
        <v>371</v>
      </c>
      <c r="HOK23" s="72"/>
      <c r="HOL23" s="94"/>
      <c r="HOM23" s="94"/>
      <c r="HON23" s="94"/>
      <c r="HOO23" s="94"/>
      <c r="HOP23" s="94"/>
      <c r="HOQ23" s="94"/>
      <c r="HOR23" s="94"/>
      <c r="HOS23" s="94"/>
      <c r="HOT23" s="94"/>
      <c r="HOU23" s="94"/>
      <c r="HOV23" s="94"/>
      <c r="HOW23" s="94"/>
      <c r="HOX23" s="94"/>
      <c r="HOY23" s="94"/>
      <c r="HOZ23" s="72" t="s">
        <v>371</v>
      </c>
      <c r="HPA23" s="72"/>
      <c r="HPB23" s="94"/>
      <c r="HPC23" s="94"/>
      <c r="HPD23" s="94"/>
      <c r="HPE23" s="94"/>
      <c r="HPF23" s="94"/>
      <c r="HPG23" s="94"/>
      <c r="HPH23" s="94"/>
      <c r="HPI23" s="94"/>
      <c r="HPJ23" s="94"/>
      <c r="HPK23" s="94"/>
      <c r="HPL23" s="94"/>
      <c r="HPM23" s="94"/>
      <c r="HPN23" s="94"/>
      <c r="HPO23" s="94"/>
      <c r="HPP23" s="72" t="s">
        <v>371</v>
      </c>
      <c r="HPQ23" s="72"/>
      <c r="HPR23" s="94"/>
      <c r="HPS23" s="94"/>
      <c r="HPT23" s="94"/>
      <c r="HPU23" s="94"/>
      <c r="HPV23" s="94"/>
      <c r="HPW23" s="94"/>
      <c r="HPX23" s="94"/>
      <c r="HPY23" s="94"/>
      <c r="HPZ23" s="94"/>
      <c r="HQA23" s="94"/>
      <c r="HQB23" s="94"/>
      <c r="HQC23" s="94"/>
      <c r="HQD23" s="94"/>
      <c r="HQE23" s="94"/>
      <c r="HQF23" s="72" t="s">
        <v>371</v>
      </c>
      <c r="HQG23" s="72"/>
      <c r="HQH23" s="94"/>
      <c r="HQI23" s="94"/>
      <c r="HQJ23" s="94"/>
      <c r="HQK23" s="94"/>
      <c r="HQL23" s="94"/>
      <c r="HQM23" s="94"/>
      <c r="HQN23" s="94"/>
      <c r="HQO23" s="94"/>
      <c r="HQP23" s="94"/>
      <c r="HQQ23" s="94"/>
      <c r="HQR23" s="94"/>
      <c r="HQS23" s="94"/>
      <c r="HQT23" s="94"/>
      <c r="HQU23" s="94"/>
      <c r="HQV23" s="72" t="s">
        <v>371</v>
      </c>
      <c r="HQW23" s="72"/>
      <c r="HQX23" s="94"/>
      <c r="HQY23" s="94"/>
      <c r="HQZ23" s="94"/>
      <c r="HRA23" s="94"/>
      <c r="HRB23" s="94"/>
      <c r="HRC23" s="94"/>
      <c r="HRD23" s="94"/>
      <c r="HRE23" s="94"/>
      <c r="HRF23" s="94"/>
      <c r="HRG23" s="94"/>
      <c r="HRH23" s="94"/>
      <c r="HRI23" s="94"/>
      <c r="HRJ23" s="94"/>
      <c r="HRK23" s="94"/>
      <c r="HRL23" s="72" t="s">
        <v>371</v>
      </c>
      <c r="HRM23" s="72"/>
      <c r="HRN23" s="94"/>
      <c r="HRO23" s="94"/>
      <c r="HRP23" s="94"/>
      <c r="HRQ23" s="94"/>
      <c r="HRR23" s="94"/>
      <c r="HRS23" s="94"/>
      <c r="HRT23" s="94"/>
      <c r="HRU23" s="94"/>
      <c r="HRV23" s="94"/>
      <c r="HRW23" s="94"/>
      <c r="HRX23" s="94"/>
      <c r="HRY23" s="94"/>
      <c r="HRZ23" s="94"/>
      <c r="HSA23" s="94"/>
      <c r="HSB23" s="72" t="s">
        <v>371</v>
      </c>
      <c r="HSC23" s="72"/>
      <c r="HSD23" s="94"/>
      <c r="HSE23" s="94"/>
      <c r="HSF23" s="94"/>
      <c r="HSG23" s="94"/>
      <c r="HSH23" s="94"/>
      <c r="HSI23" s="94"/>
      <c r="HSJ23" s="94"/>
      <c r="HSK23" s="94"/>
      <c r="HSL23" s="94"/>
      <c r="HSM23" s="94"/>
      <c r="HSN23" s="94"/>
      <c r="HSO23" s="94"/>
      <c r="HSP23" s="94"/>
      <c r="HSQ23" s="94"/>
      <c r="HSR23" s="72" t="s">
        <v>371</v>
      </c>
      <c r="HSS23" s="72"/>
      <c r="HST23" s="94"/>
      <c r="HSU23" s="94"/>
      <c r="HSV23" s="94"/>
      <c r="HSW23" s="94"/>
      <c r="HSX23" s="94"/>
      <c r="HSY23" s="94"/>
      <c r="HSZ23" s="94"/>
      <c r="HTA23" s="94"/>
      <c r="HTB23" s="94"/>
      <c r="HTC23" s="94"/>
      <c r="HTD23" s="94"/>
      <c r="HTE23" s="94"/>
      <c r="HTF23" s="94"/>
      <c r="HTG23" s="94"/>
      <c r="HTH23" s="72" t="s">
        <v>371</v>
      </c>
      <c r="HTI23" s="72"/>
      <c r="HTJ23" s="94"/>
      <c r="HTK23" s="94"/>
      <c r="HTL23" s="94"/>
      <c r="HTM23" s="94"/>
      <c r="HTN23" s="94"/>
      <c r="HTO23" s="94"/>
      <c r="HTP23" s="94"/>
      <c r="HTQ23" s="94"/>
      <c r="HTR23" s="94"/>
      <c r="HTS23" s="94"/>
      <c r="HTT23" s="94"/>
      <c r="HTU23" s="94"/>
      <c r="HTV23" s="94"/>
      <c r="HTW23" s="94"/>
      <c r="HTX23" s="72" t="s">
        <v>371</v>
      </c>
      <c r="HTY23" s="72"/>
      <c r="HTZ23" s="94"/>
      <c r="HUA23" s="94"/>
      <c r="HUB23" s="94"/>
      <c r="HUC23" s="94"/>
      <c r="HUD23" s="94"/>
      <c r="HUE23" s="94"/>
      <c r="HUF23" s="94"/>
      <c r="HUG23" s="94"/>
      <c r="HUH23" s="94"/>
      <c r="HUI23" s="94"/>
      <c r="HUJ23" s="94"/>
      <c r="HUK23" s="94"/>
      <c r="HUL23" s="94"/>
      <c r="HUM23" s="94"/>
      <c r="HUN23" s="72" t="s">
        <v>371</v>
      </c>
      <c r="HUO23" s="72"/>
      <c r="HUP23" s="94"/>
      <c r="HUQ23" s="94"/>
      <c r="HUR23" s="94"/>
      <c r="HUS23" s="94"/>
      <c r="HUT23" s="94"/>
      <c r="HUU23" s="94"/>
      <c r="HUV23" s="94"/>
      <c r="HUW23" s="94"/>
      <c r="HUX23" s="94"/>
      <c r="HUY23" s="94"/>
      <c r="HUZ23" s="94"/>
      <c r="HVA23" s="94"/>
      <c r="HVB23" s="94"/>
      <c r="HVC23" s="94"/>
      <c r="HVD23" s="72" t="s">
        <v>371</v>
      </c>
      <c r="HVE23" s="72"/>
      <c r="HVF23" s="94"/>
      <c r="HVG23" s="94"/>
      <c r="HVH23" s="94"/>
      <c r="HVI23" s="94"/>
      <c r="HVJ23" s="94"/>
      <c r="HVK23" s="94"/>
      <c r="HVL23" s="94"/>
      <c r="HVM23" s="94"/>
      <c r="HVN23" s="94"/>
      <c r="HVO23" s="94"/>
      <c r="HVP23" s="94"/>
      <c r="HVQ23" s="94"/>
      <c r="HVR23" s="94"/>
      <c r="HVS23" s="94"/>
      <c r="HVT23" s="72" t="s">
        <v>371</v>
      </c>
      <c r="HVU23" s="72"/>
      <c r="HVV23" s="94"/>
      <c r="HVW23" s="94"/>
      <c r="HVX23" s="94"/>
      <c r="HVY23" s="94"/>
      <c r="HVZ23" s="94"/>
      <c r="HWA23" s="94"/>
      <c r="HWB23" s="94"/>
      <c r="HWC23" s="94"/>
      <c r="HWD23" s="94"/>
      <c r="HWE23" s="94"/>
      <c r="HWF23" s="94"/>
      <c r="HWG23" s="94"/>
      <c r="HWH23" s="94"/>
      <c r="HWI23" s="94"/>
      <c r="HWJ23" s="72" t="s">
        <v>371</v>
      </c>
      <c r="HWK23" s="72"/>
      <c r="HWL23" s="94"/>
      <c r="HWM23" s="94"/>
      <c r="HWN23" s="94"/>
      <c r="HWO23" s="94"/>
      <c r="HWP23" s="94"/>
      <c r="HWQ23" s="94"/>
      <c r="HWR23" s="94"/>
      <c r="HWS23" s="94"/>
      <c r="HWT23" s="94"/>
      <c r="HWU23" s="94"/>
      <c r="HWV23" s="94"/>
      <c r="HWW23" s="94"/>
      <c r="HWX23" s="94"/>
      <c r="HWY23" s="94"/>
      <c r="HWZ23" s="72" t="s">
        <v>371</v>
      </c>
      <c r="HXA23" s="72"/>
      <c r="HXB23" s="94"/>
      <c r="HXC23" s="94"/>
      <c r="HXD23" s="94"/>
      <c r="HXE23" s="94"/>
      <c r="HXF23" s="94"/>
      <c r="HXG23" s="94"/>
      <c r="HXH23" s="94"/>
      <c r="HXI23" s="94"/>
      <c r="HXJ23" s="94"/>
      <c r="HXK23" s="94"/>
      <c r="HXL23" s="94"/>
      <c r="HXM23" s="94"/>
      <c r="HXN23" s="94"/>
      <c r="HXO23" s="94"/>
      <c r="HXP23" s="72" t="s">
        <v>371</v>
      </c>
      <c r="HXQ23" s="72"/>
      <c r="HXR23" s="94"/>
      <c r="HXS23" s="94"/>
      <c r="HXT23" s="94"/>
      <c r="HXU23" s="94"/>
      <c r="HXV23" s="94"/>
      <c r="HXW23" s="94"/>
      <c r="HXX23" s="94"/>
      <c r="HXY23" s="94"/>
      <c r="HXZ23" s="94"/>
      <c r="HYA23" s="94"/>
      <c r="HYB23" s="94"/>
      <c r="HYC23" s="94"/>
      <c r="HYD23" s="94"/>
      <c r="HYE23" s="94"/>
      <c r="HYF23" s="72" t="s">
        <v>371</v>
      </c>
      <c r="HYG23" s="72"/>
      <c r="HYH23" s="94"/>
      <c r="HYI23" s="94"/>
      <c r="HYJ23" s="94"/>
      <c r="HYK23" s="94"/>
      <c r="HYL23" s="94"/>
      <c r="HYM23" s="94"/>
      <c r="HYN23" s="94"/>
      <c r="HYO23" s="94"/>
      <c r="HYP23" s="94"/>
      <c r="HYQ23" s="94"/>
      <c r="HYR23" s="94"/>
      <c r="HYS23" s="94"/>
      <c r="HYT23" s="94"/>
      <c r="HYU23" s="94"/>
      <c r="HYV23" s="72" t="s">
        <v>371</v>
      </c>
      <c r="HYW23" s="72"/>
      <c r="HYX23" s="94"/>
      <c r="HYY23" s="94"/>
      <c r="HYZ23" s="94"/>
      <c r="HZA23" s="94"/>
      <c r="HZB23" s="94"/>
      <c r="HZC23" s="94"/>
      <c r="HZD23" s="94"/>
      <c r="HZE23" s="94"/>
      <c r="HZF23" s="94"/>
      <c r="HZG23" s="94"/>
      <c r="HZH23" s="94"/>
      <c r="HZI23" s="94"/>
      <c r="HZJ23" s="94"/>
      <c r="HZK23" s="94"/>
      <c r="HZL23" s="72" t="s">
        <v>371</v>
      </c>
      <c r="HZM23" s="72"/>
      <c r="HZN23" s="94"/>
      <c r="HZO23" s="94"/>
      <c r="HZP23" s="94"/>
      <c r="HZQ23" s="94"/>
      <c r="HZR23" s="94"/>
      <c r="HZS23" s="94"/>
      <c r="HZT23" s="94"/>
      <c r="HZU23" s="94"/>
      <c r="HZV23" s="94"/>
      <c r="HZW23" s="94"/>
      <c r="HZX23" s="94"/>
      <c r="HZY23" s="94"/>
      <c r="HZZ23" s="94"/>
      <c r="IAA23" s="94"/>
      <c r="IAB23" s="72" t="s">
        <v>371</v>
      </c>
      <c r="IAC23" s="72"/>
      <c r="IAD23" s="94"/>
      <c r="IAE23" s="94"/>
      <c r="IAF23" s="94"/>
      <c r="IAG23" s="94"/>
      <c r="IAH23" s="94"/>
      <c r="IAI23" s="94"/>
      <c r="IAJ23" s="94"/>
      <c r="IAK23" s="94"/>
      <c r="IAL23" s="94"/>
      <c r="IAM23" s="94"/>
      <c r="IAN23" s="94"/>
      <c r="IAO23" s="94"/>
      <c r="IAP23" s="94"/>
      <c r="IAQ23" s="94"/>
      <c r="IAR23" s="72" t="s">
        <v>371</v>
      </c>
      <c r="IAS23" s="72"/>
      <c r="IAT23" s="94"/>
      <c r="IAU23" s="94"/>
      <c r="IAV23" s="94"/>
      <c r="IAW23" s="94"/>
      <c r="IAX23" s="94"/>
      <c r="IAY23" s="94"/>
      <c r="IAZ23" s="94"/>
      <c r="IBA23" s="94"/>
      <c r="IBB23" s="94"/>
      <c r="IBC23" s="94"/>
      <c r="IBD23" s="94"/>
      <c r="IBE23" s="94"/>
      <c r="IBF23" s="94"/>
      <c r="IBG23" s="94"/>
      <c r="IBH23" s="72" t="s">
        <v>371</v>
      </c>
      <c r="IBI23" s="72"/>
      <c r="IBJ23" s="94"/>
      <c r="IBK23" s="94"/>
      <c r="IBL23" s="94"/>
      <c r="IBM23" s="94"/>
      <c r="IBN23" s="94"/>
      <c r="IBO23" s="94"/>
      <c r="IBP23" s="94"/>
      <c r="IBQ23" s="94"/>
      <c r="IBR23" s="94"/>
      <c r="IBS23" s="94"/>
      <c r="IBT23" s="94"/>
      <c r="IBU23" s="94"/>
      <c r="IBV23" s="94"/>
      <c r="IBW23" s="94"/>
      <c r="IBX23" s="72" t="s">
        <v>371</v>
      </c>
      <c r="IBY23" s="72"/>
      <c r="IBZ23" s="94"/>
      <c r="ICA23" s="94"/>
      <c r="ICB23" s="94"/>
      <c r="ICC23" s="94"/>
      <c r="ICD23" s="94"/>
      <c r="ICE23" s="94"/>
      <c r="ICF23" s="94"/>
      <c r="ICG23" s="94"/>
      <c r="ICH23" s="94"/>
      <c r="ICI23" s="94"/>
      <c r="ICJ23" s="94"/>
      <c r="ICK23" s="94"/>
      <c r="ICL23" s="94"/>
      <c r="ICM23" s="94"/>
      <c r="ICN23" s="72" t="s">
        <v>371</v>
      </c>
      <c r="ICO23" s="72"/>
      <c r="ICP23" s="94"/>
      <c r="ICQ23" s="94"/>
      <c r="ICR23" s="94"/>
      <c r="ICS23" s="94"/>
      <c r="ICT23" s="94"/>
      <c r="ICU23" s="94"/>
      <c r="ICV23" s="94"/>
      <c r="ICW23" s="94"/>
      <c r="ICX23" s="94"/>
      <c r="ICY23" s="94"/>
      <c r="ICZ23" s="94"/>
      <c r="IDA23" s="94"/>
      <c r="IDB23" s="94"/>
      <c r="IDC23" s="94"/>
      <c r="IDD23" s="72" t="s">
        <v>371</v>
      </c>
      <c r="IDE23" s="72"/>
      <c r="IDF23" s="94"/>
      <c r="IDG23" s="94"/>
      <c r="IDH23" s="94"/>
      <c r="IDI23" s="94"/>
      <c r="IDJ23" s="94"/>
      <c r="IDK23" s="94"/>
      <c r="IDL23" s="94"/>
      <c r="IDM23" s="94"/>
      <c r="IDN23" s="94"/>
      <c r="IDO23" s="94"/>
      <c r="IDP23" s="94"/>
      <c r="IDQ23" s="94"/>
      <c r="IDR23" s="94"/>
      <c r="IDS23" s="94"/>
      <c r="IDT23" s="72" t="s">
        <v>371</v>
      </c>
      <c r="IDU23" s="72"/>
      <c r="IDV23" s="94"/>
      <c r="IDW23" s="94"/>
      <c r="IDX23" s="94"/>
      <c r="IDY23" s="94"/>
      <c r="IDZ23" s="94"/>
      <c r="IEA23" s="94"/>
      <c r="IEB23" s="94"/>
      <c r="IEC23" s="94"/>
      <c r="IED23" s="94"/>
      <c r="IEE23" s="94"/>
      <c r="IEF23" s="94"/>
      <c r="IEG23" s="94"/>
      <c r="IEH23" s="94"/>
      <c r="IEI23" s="94"/>
      <c r="IEJ23" s="72" t="s">
        <v>371</v>
      </c>
      <c r="IEK23" s="72"/>
      <c r="IEL23" s="94"/>
      <c r="IEM23" s="94"/>
      <c r="IEN23" s="94"/>
      <c r="IEO23" s="94"/>
      <c r="IEP23" s="94"/>
      <c r="IEQ23" s="94"/>
      <c r="IER23" s="94"/>
      <c r="IES23" s="94"/>
      <c r="IET23" s="94"/>
      <c r="IEU23" s="94"/>
      <c r="IEV23" s="94"/>
      <c r="IEW23" s="94"/>
      <c r="IEX23" s="94"/>
      <c r="IEY23" s="94"/>
      <c r="IEZ23" s="72" t="s">
        <v>371</v>
      </c>
      <c r="IFA23" s="72"/>
      <c r="IFB23" s="94"/>
      <c r="IFC23" s="94"/>
      <c r="IFD23" s="94"/>
      <c r="IFE23" s="94"/>
      <c r="IFF23" s="94"/>
      <c r="IFG23" s="94"/>
      <c r="IFH23" s="94"/>
      <c r="IFI23" s="94"/>
      <c r="IFJ23" s="94"/>
      <c r="IFK23" s="94"/>
      <c r="IFL23" s="94"/>
      <c r="IFM23" s="94"/>
      <c r="IFN23" s="94"/>
      <c r="IFO23" s="94"/>
      <c r="IFP23" s="72" t="s">
        <v>371</v>
      </c>
      <c r="IFQ23" s="72"/>
      <c r="IFR23" s="94"/>
      <c r="IFS23" s="94"/>
      <c r="IFT23" s="94"/>
      <c r="IFU23" s="94"/>
      <c r="IFV23" s="94"/>
      <c r="IFW23" s="94"/>
      <c r="IFX23" s="94"/>
      <c r="IFY23" s="94"/>
      <c r="IFZ23" s="94"/>
      <c r="IGA23" s="94"/>
      <c r="IGB23" s="94"/>
      <c r="IGC23" s="94"/>
      <c r="IGD23" s="94"/>
      <c r="IGE23" s="94"/>
      <c r="IGF23" s="72" t="s">
        <v>371</v>
      </c>
      <c r="IGG23" s="72"/>
      <c r="IGH23" s="94"/>
      <c r="IGI23" s="94"/>
      <c r="IGJ23" s="94"/>
      <c r="IGK23" s="94"/>
      <c r="IGL23" s="94"/>
      <c r="IGM23" s="94"/>
      <c r="IGN23" s="94"/>
      <c r="IGO23" s="94"/>
      <c r="IGP23" s="94"/>
      <c r="IGQ23" s="94"/>
      <c r="IGR23" s="94"/>
      <c r="IGS23" s="94"/>
      <c r="IGT23" s="94"/>
      <c r="IGU23" s="94"/>
      <c r="IGV23" s="72" t="s">
        <v>371</v>
      </c>
      <c r="IGW23" s="72"/>
      <c r="IGX23" s="94"/>
      <c r="IGY23" s="94"/>
      <c r="IGZ23" s="94"/>
      <c r="IHA23" s="94"/>
      <c r="IHB23" s="94"/>
      <c r="IHC23" s="94"/>
      <c r="IHD23" s="94"/>
      <c r="IHE23" s="94"/>
      <c r="IHF23" s="94"/>
      <c r="IHG23" s="94"/>
      <c r="IHH23" s="94"/>
      <c r="IHI23" s="94"/>
      <c r="IHJ23" s="94"/>
      <c r="IHK23" s="94"/>
      <c r="IHL23" s="72" t="s">
        <v>371</v>
      </c>
      <c r="IHM23" s="72"/>
      <c r="IHN23" s="94"/>
      <c r="IHO23" s="94"/>
      <c r="IHP23" s="94"/>
      <c r="IHQ23" s="94"/>
      <c r="IHR23" s="94"/>
      <c r="IHS23" s="94"/>
      <c r="IHT23" s="94"/>
      <c r="IHU23" s="94"/>
      <c r="IHV23" s="94"/>
      <c r="IHW23" s="94"/>
      <c r="IHX23" s="94"/>
      <c r="IHY23" s="94"/>
      <c r="IHZ23" s="94"/>
      <c r="IIA23" s="94"/>
      <c r="IIB23" s="72" t="s">
        <v>371</v>
      </c>
      <c r="IIC23" s="72"/>
      <c r="IID23" s="94"/>
      <c r="IIE23" s="94"/>
      <c r="IIF23" s="94"/>
      <c r="IIG23" s="94"/>
      <c r="IIH23" s="94"/>
      <c r="III23" s="94"/>
      <c r="IIJ23" s="94"/>
      <c r="IIK23" s="94"/>
      <c r="IIL23" s="94"/>
      <c r="IIM23" s="94"/>
      <c r="IIN23" s="94"/>
      <c r="IIO23" s="94"/>
      <c r="IIP23" s="94"/>
      <c r="IIQ23" s="94"/>
      <c r="IIR23" s="72" t="s">
        <v>371</v>
      </c>
      <c r="IIS23" s="72"/>
      <c r="IIT23" s="94"/>
      <c r="IIU23" s="94"/>
      <c r="IIV23" s="94"/>
      <c r="IIW23" s="94"/>
      <c r="IIX23" s="94"/>
      <c r="IIY23" s="94"/>
      <c r="IIZ23" s="94"/>
      <c r="IJA23" s="94"/>
      <c r="IJB23" s="94"/>
      <c r="IJC23" s="94"/>
      <c r="IJD23" s="94"/>
      <c r="IJE23" s="94"/>
      <c r="IJF23" s="94"/>
      <c r="IJG23" s="94"/>
      <c r="IJH23" s="72" t="s">
        <v>371</v>
      </c>
      <c r="IJI23" s="72"/>
      <c r="IJJ23" s="94"/>
      <c r="IJK23" s="94"/>
      <c r="IJL23" s="94"/>
      <c r="IJM23" s="94"/>
      <c r="IJN23" s="94"/>
      <c r="IJO23" s="94"/>
      <c r="IJP23" s="94"/>
      <c r="IJQ23" s="94"/>
      <c r="IJR23" s="94"/>
      <c r="IJS23" s="94"/>
      <c r="IJT23" s="94"/>
      <c r="IJU23" s="94"/>
      <c r="IJV23" s="94"/>
      <c r="IJW23" s="94"/>
      <c r="IJX23" s="72" t="s">
        <v>371</v>
      </c>
      <c r="IJY23" s="72"/>
      <c r="IJZ23" s="94"/>
      <c r="IKA23" s="94"/>
      <c r="IKB23" s="94"/>
      <c r="IKC23" s="94"/>
      <c r="IKD23" s="94"/>
      <c r="IKE23" s="94"/>
      <c r="IKF23" s="94"/>
      <c r="IKG23" s="94"/>
      <c r="IKH23" s="94"/>
      <c r="IKI23" s="94"/>
      <c r="IKJ23" s="94"/>
      <c r="IKK23" s="94"/>
      <c r="IKL23" s="94"/>
      <c r="IKM23" s="94"/>
      <c r="IKN23" s="72" t="s">
        <v>371</v>
      </c>
      <c r="IKO23" s="72"/>
      <c r="IKP23" s="94"/>
      <c r="IKQ23" s="94"/>
      <c r="IKR23" s="94"/>
      <c r="IKS23" s="94"/>
      <c r="IKT23" s="94"/>
      <c r="IKU23" s="94"/>
      <c r="IKV23" s="94"/>
      <c r="IKW23" s="94"/>
      <c r="IKX23" s="94"/>
      <c r="IKY23" s="94"/>
      <c r="IKZ23" s="94"/>
      <c r="ILA23" s="94"/>
      <c r="ILB23" s="94"/>
      <c r="ILC23" s="94"/>
      <c r="ILD23" s="72" t="s">
        <v>371</v>
      </c>
      <c r="ILE23" s="72"/>
      <c r="ILF23" s="94"/>
      <c r="ILG23" s="94"/>
      <c r="ILH23" s="94"/>
      <c r="ILI23" s="94"/>
      <c r="ILJ23" s="94"/>
      <c r="ILK23" s="94"/>
      <c r="ILL23" s="94"/>
      <c r="ILM23" s="94"/>
      <c r="ILN23" s="94"/>
      <c r="ILO23" s="94"/>
      <c r="ILP23" s="94"/>
      <c r="ILQ23" s="94"/>
      <c r="ILR23" s="94"/>
      <c r="ILS23" s="94"/>
      <c r="ILT23" s="72" t="s">
        <v>371</v>
      </c>
      <c r="ILU23" s="72"/>
      <c r="ILV23" s="94"/>
      <c r="ILW23" s="94"/>
      <c r="ILX23" s="94"/>
      <c r="ILY23" s="94"/>
      <c r="ILZ23" s="94"/>
      <c r="IMA23" s="94"/>
      <c r="IMB23" s="94"/>
      <c r="IMC23" s="94"/>
      <c r="IMD23" s="94"/>
      <c r="IME23" s="94"/>
      <c r="IMF23" s="94"/>
      <c r="IMG23" s="94"/>
      <c r="IMH23" s="94"/>
      <c r="IMI23" s="94"/>
      <c r="IMJ23" s="72" t="s">
        <v>371</v>
      </c>
      <c r="IMK23" s="72"/>
      <c r="IML23" s="94"/>
      <c r="IMM23" s="94"/>
      <c r="IMN23" s="94"/>
      <c r="IMO23" s="94"/>
      <c r="IMP23" s="94"/>
      <c r="IMQ23" s="94"/>
      <c r="IMR23" s="94"/>
      <c r="IMS23" s="94"/>
      <c r="IMT23" s="94"/>
      <c r="IMU23" s="94"/>
      <c r="IMV23" s="94"/>
      <c r="IMW23" s="94"/>
      <c r="IMX23" s="94"/>
      <c r="IMY23" s="94"/>
      <c r="IMZ23" s="72" t="s">
        <v>371</v>
      </c>
      <c r="INA23" s="72"/>
      <c r="INB23" s="94"/>
      <c r="INC23" s="94"/>
      <c r="IND23" s="94"/>
      <c r="INE23" s="94"/>
      <c r="INF23" s="94"/>
      <c r="ING23" s="94"/>
      <c r="INH23" s="94"/>
      <c r="INI23" s="94"/>
      <c r="INJ23" s="94"/>
      <c r="INK23" s="94"/>
      <c r="INL23" s="94"/>
      <c r="INM23" s="94"/>
      <c r="INN23" s="94"/>
      <c r="INO23" s="94"/>
      <c r="INP23" s="72" t="s">
        <v>371</v>
      </c>
      <c r="INQ23" s="72"/>
      <c r="INR23" s="94"/>
      <c r="INS23" s="94"/>
      <c r="INT23" s="94"/>
      <c r="INU23" s="94"/>
      <c r="INV23" s="94"/>
      <c r="INW23" s="94"/>
      <c r="INX23" s="94"/>
      <c r="INY23" s="94"/>
      <c r="INZ23" s="94"/>
      <c r="IOA23" s="94"/>
      <c r="IOB23" s="94"/>
      <c r="IOC23" s="94"/>
      <c r="IOD23" s="94"/>
      <c r="IOE23" s="94"/>
      <c r="IOF23" s="72" t="s">
        <v>371</v>
      </c>
      <c r="IOG23" s="72"/>
      <c r="IOH23" s="94"/>
      <c r="IOI23" s="94"/>
      <c r="IOJ23" s="94"/>
      <c r="IOK23" s="94"/>
      <c r="IOL23" s="94"/>
      <c r="IOM23" s="94"/>
      <c r="ION23" s="94"/>
      <c r="IOO23" s="94"/>
      <c r="IOP23" s="94"/>
      <c r="IOQ23" s="94"/>
      <c r="IOR23" s="94"/>
      <c r="IOS23" s="94"/>
      <c r="IOT23" s="94"/>
      <c r="IOU23" s="94"/>
      <c r="IOV23" s="72" t="s">
        <v>371</v>
      </c>
      <c r="IOW23" s="72"/>
      <c r="IOX23" s="94"/>
      <c r="IOY23" s="94"/>
      <c r="IOZ23" s="94"/>
      <c r="IPA23" s="94"/>
      <c r="IPB23" s="94"/>
      <c r="IPC23" s="94"/>
      <c r="IPD23" s="94"/>
      <c r="IPE23" s="94"/>
      <c r="IPF23" s="94"/>
      <c r="IPG23" s="94"/>
      <c r="IPH23" s="94"/>
      <c r="IPI23" s="94"/>
      <c r="IPJ23" s="94"/>
      <c r="IPK23" s="94"/>
      <c r="IPL23" s="72" t="s">
        <v>371</v>
      </c>
      <c r="IPM23" s="72"/>
      <c r="IPN23" s="94"/>
      <c r="IPO23" s="94"/>
      <c r="IPP23" s="94"/>
      <c r="IPQ23" s="94"/>
      <c r="IPR23" s="94"/>
      <c r="IPS23" s="94"/>
      <c r="IPT23" s="94"/>
      <c r="IPU23" s="94"/>
      <c r="IPV23" s="94"/>
      <c r="IPW23" s="94"/>
      <c r="IPX23" s="94"/>
      <c r="IPY23" s="94"/>
      <c r="IPZ23" s="94"/>
      <c r="IQA23" s="94"/>
      <c r="IQB23" s="72" t="s">
        <v>371</v>
      </c>
      <c r="IQC23" s="72"/>
      <c r="IQD23" s="94"/>
      <c r="IQE23" s="94"/>
      <c r="IQF23" s="94"/>
      <c r="IQG23" s="94"/>
      <c r="IQH23" s="94"/>
      <c r="IQI23" s="94"/>
      <c r="IQJ23" s="94"/>
      <c r="IQK23" s="94"/>
      <c r="IQL23" s="94"/>
      <c r="IQM23" s="94"/>
      <c r="IQN23" s="94"/>
      <c r="IQO23" s="94"/>
      <c r="IQP23" s="94"/>
      <c r="IQQ23" s="94"/>
      <c r="IQR23" s="72" t="s">
        <v>371</v>
      </c>
      <c r="IQS23" s="72"/>
      <c r="IQT23" s="94"/>
      <c r="IQU23" s="94"/>
      <c r="IQV23" s="94"/>
      <c r="IQW23" s="94"/>
      <c r="IQX23" s="94"/>
      <c r="IQY23" s="94"/>
      <c r="IQZ23" s="94"/>
      <c r="IRA23" s="94"/>
      <c r="IRB23" s="94"/>
      <c r="IRC23" s="94"/>
      <c r="IRD23" s="94"/>
      <c r="IRE23" s="94"/>
      <c r="IRF23" s="94"/>
      <c r="IRG23" s="94"/>
      <c r="IRH23" s="72" t="s">
        <v>371</v>
      </c>
      <c r="IRI23" s="72"/>
      <c r="IRJ23" s="94"/>
      <c r="IRK23" s="94"/>
      <c r="IRL23" s="94"/>
      <c r="IRM23" s="94"/>
      <c r="IRN23" s="94"/>
      <c r="IRO23" s="94"/>
      <c r="IRP23" s="94"/>
      <c r="IRQ23" s="94"/>
      <c r="IRR23" s="94"/>
      <c r="IRS23" s="94"/>
      <c r="IRT23" s="94"/>
      <c r="IRU23" s="94"/>
      <c r="IRV23" s="94"/>
      <c r="IRW23" s="94"/>
      <c r="IRX23" s="72" t="s">
        <v>371</v>
      </c>
      <c r="IRY23" s="72"/>
      <c r="IRZ23" s="94"/>
      <c r="ISA23" s="94"/>
      <c r="ISB23" s="94"/>
      <c r="ISC23" s="94"/>
      <c r="ISD23" s="94"/>
      <c r="ISE23" s="94"/>
      <c r="ISF23" s="94"/>
      <c r="ISG23" s="94"/>
      <c r="ISH23" s="94"/>
      <c r="ISI23" s="94"/>
      <c r="ISJ23" s="94"/>
      <c r="ISK23" s="94"/>
      <c r="ISL23" s="94"/>
      <c r="ISM23" s="94"/>
      <c r="ISN23" s="72" t="s">
        <v>371</v>
      </c>
      <c r="ISO23" s="72"/>
      <c r="ISP23" s="94"/>
      <c r="ISQ23" s="94"/>
      <c r="ISR23" s="94"/>
      <c r="ISS23" s="94"/>
      <c r="IST23" s="94"/>
      <c r="ISU23" s="94"/>
      <c r="ISV23" s="94"/>
      <c r="ISW23" s="94"/>
      <c r="ISX23" s="94"/>
      <c r="ISY23" s="94"/>
      <c r="ISZ23" s="94"/>
      <c r="ITA23" s="94"/>
      <c r="ITB23" s="94"/>
      <c r="ITC23" s="94"/>
      <c r="ITD23" s="72" t="s">
        <v>371</v>
      </c>
      <c r="ITE23" s="72"/>
      <c r="ITF23" s="94"/>
      <c r="ITG23" s="94"/>
      <c r="ITH23" s="94"/>
      <c r="ITI23" s="94"/>
      <c r="ITJ23" s="94"/>
      <c r="ITK23" s="94"/>
      <c r="ITL23" s="94"/>
      <c r="ITM23" s="94"/>
      <c r="ITN23" s="94"/>
      <c r="ITO23" s="94"/>
      <c r="ITP23" s="94"/>
      <c r="ITQ23" s="94"/>
      <c r="ITR23" s="94"/>
      <c r="ITS23" s="94"/>
      <c r="ITT23" s="72" t="s">
        <v>371</v>
      </c>
      <c r="ITU23" s="72"/>
      <c r="ITV23" s="94"/>
      <c r="ITW23" s="94"/>
      <c r="ITX23" s="94"/>
      <c r="ITY23" s="94"/>
      <c r="ITZ23" s="94"/>
      <c r="IUA23" s="94"/>
      <c r="IUB23" s="94"/>
      <c r="IUC23" s="94"/>
      <c r="IUD23" s="94"/>
      <c r="IUE23" s="94"/>
      <c r="IUF23" s="94"/>
      <c r="IUG23" s="94"/>
      <c r="IUH23" s="94"/>
      <c r="IUI23" s="94"/>
      <c r="IUJ23" s="72" t="s">
        <v>371</v>
      </c>
      <c r="IUK23" s="72"/>
      <c r="IUL23" s="94"/>
      <c r="IUM23" s="94"/>
      <c r="IUN23" s="94"/>
      <c r="IUO23" s="94"/>
      <c r="IUP23" s="94"/>
      <c r="IUQ23" s="94"/>
      <c r="IUR23" s="94"/>
      <c r="IUS23" s="94"/>
      <c r="IUT23" s="94"/>
      <c r="IUU23" s="94"/>
      <c r="IUV23" s="94"/>
      <c r="IUW23" s="94"/>
      <c r="IUX23" s="94"/>
      <c r="IUY23" s="94"/>
      <c r="IUZ23" s="72" t="s">
        <v>371</v>
      </c>
      <c r="IVA23" s="72"/>
      <c r="IVB23" s="94"/>
      <c r="IVC23" s="94"/>
      <c r="IVD23" s="94"/>
      <c r="IVE23" s="94"/>
      <c r="IVF23" s="94"/>
      <c r="IVG23" s="94"/>
      <c r="IVH23" s="94"/>
      <c r="IVI23" s="94"/>
      <c r="IVJ23" s="94"/>
      <c r="IVK23" s="94"/>
      <c r="IVL23" s="94"/>
      <c r="IVM23" s="94"/>
      <c r="IVN23" s="94"/>
      <c r="IVO23" s="94"/>
      <c r="IVP23" s="72" t="s">
        <v>371</v>
      </c>
      <c r="IVQ23" s="72"/>
      <c r="IVR23" s="94"/>
      <c r="IVS23" s="94"/>
      <c r="IVT23" s="94"/>
      <c r="IVU23" s="94"/>
      <c r="IVV23" s="94"/>
      <c r="IVW23" s="94"/>
      <c r="IVX23" s="94"/>
      <c r="IVY23" s="94"/>
      <c r="IVZ23" s="94"/>
      <c r="IWA23" s="94"/>
      <c r="IWB23" s="94"/>
      <c r="IWC23" s="94"/>
      <c r="IWD23" s="94"/>
      <c r="IWE23" s="94"/>
      <c r="IWF23" s="72" t="s">
        <v>371</v>
      </c>
      <c r="IWG23" s="72"/>
      <c r="IWH23" s="94"/>
      <c r="IWI23" s="94"/>
      <c r="IWJ23" s="94"/>
      <c r="IWK23" s="94"/>
      <c r="IWL23" s="94"/>
      <c r="IWM23" s="94"/>
      <c r="IWN23" s="94"/>
      <c r="IWO23" s="94"/>
      <c r="IWP23" s="94"/>
      <c r="IWQ23" s="94"/>
      <c r="IWR23" s="94"/>
      <c r="IWS23" s="94"/>
      <c r="IWT23" s="94"/>
      <c r="IWU23" s="94"/>
      <c r="IWV23" s="72" t="s">
        <v>371</v>
      </c>
      <c r="IWW23" s="72"/>
      <c r="IWX23" s="94"/>
      <c r="IWY23" s="94"/>
      <c r="IWZ23" s="94"/>
      <c r="IXA23" s="94"/>
      <c r="IXB23" s="94"/>
      <c r="IXC23" s="94"/>
      <c r="IXD23" s="94"/>
      <c r="IXE23" s="94"/>
      <c r="IXF23" s="94"/>
      <c r="IXG23" s="94"/>
      <c r="IXH23" s="94"/>
      <c r="IXI23" s="94"/>
      <c r="IXJ23" s="94"/>
      <c r="IXK23" s="94"/>
      <c r="IXL23" s="72" t="s">
        <v>371</v>
      </c>
      <c r="IXM23" s="72"/>
      <c r="IXN23" s="94"/>
      <c r="IXO23" s="94"/>
      <c r="IXP23" s="94"/>
      <c r="IXQ23" s="94"/>
      <c r="IXR23" s="94"/>
      <c r="IXS23" s="94"/>
      <c r="IXT23" s="94"/>
      <c r="IXU23" s="94"/>
      <c r="IXV23" s="94"/>
      <c r="IXW23" s="94"/>
      <c r="IXX23" s="94"/>
      <c r="IXY23" s="94"/>
      <c r="IXZ23" s="94"/>
      <c r="IYA23" s="94"/>
      <c r="IYB23" s="72" t="s">
        <v>371</v>
      </c>
      <c r="IYC23" s="72"/>
      <c r="IYD23" s="94"/>
      <c r="IYE23" s="94"/>
      <c r="IYF23" s="94"/>
      <c r="IYG23" s="94"/>
      <c r="IYH23" s="94"/>
      <c r="IYI23" s="94"/>
      <c r="IYJ23" s="94"/>
      <c r="IYK23" s="94"/>
      <c r="IYL23" s="94"/>
      <c r="IYM23" s="94"/>
      <c r="IYN23" s="94"/>
      <c r="IYO23" s="94"/>
      <c r="IYP23" s="94"/>
      <c r="IYQ23" s="94"/>
      <c r="IYR23" s="72" t="s">
        <v>371</v>
      </c>
      <c r="IYS23" s="72"/>
      <c r="IYT23" s="94"/>
      <c r="IYU23" s="94"/>
      <c r="IYV23" s="94"/>
      <c r="IYW23" s="94"/>
      <c r="IYX23" s="94"/>
      <c r="IYY23" s="94"/>
      <c r="IYZ23" s="94"/>
      <c r="IZA23" s="94"/>
      <c r="IZB23" s="94"/>
      <c r="IZC23" s="94"/>
      <c r="IZD23" s="94"/>
      <c r="IZE23" s="94"/>
      <c r="IZF23" s="94"/>
      <c r="IZG23" s="94"/>
      <c r="IZH23" s="72" t="s">
        <v>371</v>
      </c>
      <c r="IZI23" s="72"/>
      <c r="IZJ23" s="94"/>
      <c r="IZK23" s="94"/>
      <c r="IZL23" s="94"/>
      <c r="IZM23" s="94"/>
      <c r="IZN23" s="94"/>
      <c r="IZO23" s="94"/>
      <c r="IZP23" s="94"/>
      <c r="IZQ23" s="94"/>
      <c r="IZR23" s="94"/>
      <c r="IZS23" s="94"/>
      <c r="IZT23" s="94"/>
      <c r="IZU23" s="94"/>
      <c r="IZV23" s="94"/>
      <c r="IZW23" s="94"/>
      <c r="IZX23" s="72" t="s">
        <v>371</v>
      </c>
      <c r="IZY23" s="72"/>
      <c r="IZZ23" s="94"/>
      <c r="JAA23" s="94"/>
      <c r="JAB23" s="94"/>
      <c r="JAC23" s="94"/>
      <c r="JAD23" s="94"/>
      <c r="JAE23" s="94"/>
      <c r="JAF23" s="94"/>
      <c r="JAG23" s="94"/>
      <c r="JAH23" s="94"/>
      <c r="JAI23" s="94"/>
      <c r="JAJ23" s="94"/>
      <c r="JAK23" s="94"/>
      <c r="JAL23" s="94"/>
      <c r="JAM23" s="94"/>
      <c r="JAN23" s="72" t="s">
        <v>371</v>
      </c>
      <c r="JAO23" s="72"/>
      <c r="JAP23" s="94"/>
      <c r="JAQ23" s="94"/>
      <c r="JAR23" s="94"/>
      <c r="JAS23" s="94"/>
      <c r="JAT23" s="94"/>
      <c r="JAU23" s="94"/>
      <c r="JAV23" s="94"/>
      <c r="JAW23" s="94"/>
      <c r="JAX23" s="94"/>
      <c r="JAY23" s="94"/>
      <c r="JAZ23" s="94"/>
      <c r="JBA23" s="94"/>
      <c r="JBB23" s="94"/>
      <c r="JBC23" s="94"/>
      <c r="JBD23" s="72" t="s">
        <v>371</v>
      </c>
      <c r="JBE23" s="72"/>
      <c r="JBF23" s="94"/>
      <c r="JBG23" s="94"/>
      <c r="JBH23" s="94"/>
      <c r="JBI23" s="94"/>
      <c r="JBJ23" s="94"/>
      <c r="JBK23" s="94"/>
      <c r="JBL23" s="94"/>
      <c r="JBM23" s="94"/>
      <c r="JBN23" s="94"/>
      <c r="JBO23" s="94"/>
      <c r="JBP23" s="94"/>
      <c r="JBQ23" s="94"/>
      <c r="JBR23" s="94"/>
      <c r="JBS23" s="94"/>
      <c r="JBT23" s="72" t="s">
        <v>371</v>
      </c>
      <c r="JBU23" s="72"/>
      <c r="JBV23" s="94"/>
      <c r="JBW23" s="94"/>
      <c r="JBX23" s="94"/>
      <c r="JBY23" s="94"/>
      <c r="JBZ23" s="94"/>
      <c r="JCA23" s="94"/>
      <c r="JCB23" s="94"/>
      <c r="JCC23" s="94"/>
      <c r="JCD23" s="94"/>
      <c r="JCE23" s="94"/>
      <c r="JCF23" s="94"/>
      <c r="JCG23" s="94"/>
      <c r="JCH23" s="94"/>
      <c r="JCI23" s="94"/>
      <c r="JCJ23" s="72" t="s">
        <v>371</v>
      </c>
      <c r="JCK23" s="72"/>
      <c r="JCL23" s="94"/>
      <c r="JCM23" s="94"/>
      <c r="JCN23" s="94"/>
      <c r="JCO23" s="94"/>
      <c r="JCP23" s="94"/>
      <c r="JCQ23" s="94"/>
      <c r="JCR23" s="94"/>
      <c r="JCS23" s="94"/>
      <c r="JCT23" s="94"/>
      <c r="JCU23" s="94"/>
      <c r="JCV23" s="94"/>
      <c r="JCW23" s="94"/>
      <c r="JCX23" s="94"/>
      <c r="JCY23" s="94"/>
      <c r="JCZ23" s="72" t="s">
        <v>371</v>
      </c>
      <c r="JDA23" s="72"/>
      <c r="JDB23" s="94"/>
      <c r="JDC23" s="94"/>
      <c r="JDD23" s="94"/>
      <c r="JDE23" s="94"/>
      <c r="JDF23" s="94"/>
      <c r="JDG23" s="94"/>
      <c r="JDH23" s="94"/>
      <c r="JDI23" s="94"/>
      <c r="JDJ23" s="94"/>
      <c r="JDK23" s="94"/>
      <c r="JDL23" s="94"/>
      <c r="JDM23" s="94"/>
      <c r="JDN23" s="94"/>
      <c r="JDO23" s="94"/>
      <c r="JDP23" s="72" t="s">
        <v>371</v>
      </c>
      <c r="JDQ23" s="72"/>
      <c r="JDR23" s="94"/>
      <c r="JDS23" s="94"/>
      <c r="JDT23" s="94"/>
      <c r="JDU23" s="94"/>
      <c r="JDV23" s="94"/>
      <c r="JDW23" s="94"/>
      <c r="JDX23" s="94"/>
      <c r="JDY23" s="94"/>
      <c r="JDZ23" s="94"/>
      <c r="JEA23" s="94"/>
      <c r="JEB23" s="94"/>
      <c r="JEC23" s="94"/>
      <c r="JED23" s="94"/>
      <c r="JEE23" s="94"/>
      <c r="JEF23" s="72" t="s">
        <v>371</v>
      </c>
      <c r="JEG23" s="72"/>
      <c r="JEH23" s="94"/>
      <c r="JEI23" s="94"/>
      <c r="JEJ23" s="94"/>
      <c r="JEK23" s="94"/>
      <c r="JEL23" s="94"/>
      <c r="JEM23" s="94"/>
      <c r="JEN23" s="94"/>
      <c r="JEO23" s="94"/>
      <c r="JEP23" s="94"/>
      <c r="JEQ23" s="94"/>
      <c r="JER23" s="94"/>
      <c r="JES23" s="94"/>
      <c r="JET23" s="94"/>
      <c r="JEU23" s="94"/>
      <c r="JEV23" s="72" t="s">
        <v>371</v>
      </c>
      <c r="JEW23" s="72"/>
      <c r="JEX23" s="94"/>
      <c r="JEY23" s="94"/>
      <c r="JEZ23" s="94"/>
      <c r="JFA23" s="94"/>
      <c r="JFB23" s="94"/>
      <c r="JFC23" s="94"/>
      <c r="JFD23" s="94"/>
      <c r="JFE23" s="94"/>
      <c r="JFF23" s="94"/>
      <c r="JFG23" s="94"/>
      <c r="JFH23" s="94"/>
      <c r="JFI23" s="94"/>
      <c r="JFJ23" s="94"/>
      <c r="JFK23" s="94"/>
      <c r="JFL23" s="72" t="s">
        <v>371</v>
      </c>
      <c r="JFM23" s="72"/>
      <c r="JFN23" s="94"/>
      <c r="JFO23" s="94"/>
      <c r="JFP23" s="94"/>
      <c r="JFQ23" s="94"/>
      <c r="JFR23" s="94"/>
      <c r="JFS23" s="94"/>
      <c r="JFT23" s="94"/>
      <c r="JFU23" s="94"/>
      <c r="JFV23" s="94"/>
      <c r="JFW23" s="94"/>
      <c r="JFX23" s="94"/>
      <c r="JFY23" s="94"/>
      <c r="JFZ23" s="94"/>
      <c r="JGA23" s="94"/>
      <c r="JGB23" s="72" t="s">
        <v>371</v>
      </c>
      <c r="JGC23" s="72"/>
      <c r="JGD23" s="94"/>
      <c r="JGE23" s="94"/>
      <c r="JGF23" s="94"/>
      <c r="JGG23" s="94"/>
      <c r="JGH23" s="94"/>
      <c r="JGI23" s="94"/>
      <c r="JGJ23" s="94"/>
      <c r="JGK23" s="94"/>
      <c r="JGL23" s="94"/>
      <c r="JGM23" s="94"/>
      <c r="JGN23" s="94"/>
      <c r="JGO23" s="94"/>
      <c r="JGP23" s="94"/>
      <c r="JGQ23" s="94"/>
      <c r="JGR23" s="72" t="s">
        <v>371</v>
      </c>
      <c r="JGS23" s="72"/>
      <c r="JGT23" s="94"/>
      <c r="JGU23" s="94"/>
      <c r="JGV23" s="94"/>
      <c r="JGW23" s="94"/>
      <c r="JGX23" s="94"/>
      <c r="JGY23" s="94"/>
      <c r="JGZ23" s="94"/>
      <c r="JHA23" s="94"/>
      <c r="JHB23" s="94"/>
      <c r="JHC23" s="94"/>
      <c r="JHD23" s="94"/>
      <c r="JHE23" s="94"/>
      <c r="JHF23" s="94"/>
      <c r="JHG23" s="94"/>
      <c r="JHH23" s="72" t="s">
        <v>371</v>
      </c>
      <c r="JHI23" s="72"/>
      <c r="JHJ23" s="94"/>
      <c r="JHK23" s="94"/>
      <c r="JHL23" s="94"/>
      <c r="JHM23" s="94"/>
      <c r="JHN23" s="94"/>
      <c r="JHO23" s="94"/>
      <c r="JHP23" s="94"/>
      <c r="JHQ23" s="94"/>
      <c r="JHR23" s="94"/>
      <c r="JHS23" s="94"/>
      <c r="JHT23" s="94"/>
      <c r="JHU23" s="94"/>
      <c r="JHV23" s="94"/>
      <c r="JHW23" s="94"/>
      <c r="JHX23" s="72" t="s">
        <v>371</v>
      </c>
      <c r="JHY23" s="72"/>
      <c r="JHZ23" s="94"/>
      <c r="JIA23" s="94"/>
      <c r="JIB23" s="94"/>
      <c r="JIC23" s="94"/>
      <c r="JID23" s="94"/>
      <c r="JIE23" s="94"/>
      <c r="JIF23" s="94"/>
      <c r="JIG23" s="94"/>
      <c r="JIH23" s="94"/>
      <c r="JII23" s="94"/>
      <c r="JIJ23" s="94"/>
      <c r="JIK23" s="94"/>
      <c r="JIL23" s="94"/>
      <c r="JIM23" s="94"/>
      <c r="JIN23" s="72" t="s">
        <v>371</v>
      </c>
      <c r="JIO23" s="72"/>
      <c r="JIP23" s="94"/>
      <c r="JIQ23" s="94"/>
      <c r="JIR23" s="94"/>
      <c r="JIS23" s="94"/>
      <c r="JIT23" s="94"/>
      <c r="JIU23" s="94"/>
      <c r="JIV23" s="94"/>
      <c r="JIW23" s="94"/>
      <c r="JIX23" s="94"/>
      <c r="JIY23" s="94"/>
      <c r="JIZ23" s="94"/>
      <c r="JJA23" s="94"/>
      <c r="JJB23" s="94"/>
      <c r="JJC23" s="94"/>
      <c r="JJD23" s="72" t="s">
        <v>371</v>
      </c>
      <c r="JJE23" s="72"/>
      <c r="JJF23" s="94"/>
      <c r="JJG23" s="94"/>
      <c r="JJH23" s="94"/>
      <c r="JJI23" s="94"/>
      <c r="JJJ23" s="94"/>
      <c r="JJK23" s="94"/>
      <c r="JJL23" s="94"/>
      <c r="JJM23" s="94"/>
      <c r="JJN23" s="94"/>
      <c r="JJO23" s="94"/>
      <c r="JJP23" s="94"/>
      <c r="JJQ23" s="94"/>
      <c r="JJR23" s="94"/>
      <c r="JJS23" s="94"/>
      <c r="JJT23" s="72" t="s">
        <v>371</v>
      </c>
      <c r="JJU23" s="72"/>
      <c r="JJV23" s="94"/>
      <c r="JJW23" s="94"/>
      <c r="JJX23" s="94"/>
      <c r="JJY23" s="94"/>
      <c r="JJZ23" s="94"/>
      <c r="JKA23" s="94"/>
      <c r="JKB23" s="94"/>
      <c r="JKC23" s="94"/>
      <c r="JKD23" s="94"/>
      <c r="JKE23" s="94"/>
      <c r="JKF23" s="94"/>
      <c r="JKG23" s="94"/>
      <c r="JKH23" s="94"/>
      <c r="JKI23" s="94"/>
      <c r="JKJ23" s="72" t="s">
        <v>371</v>
      </c>
      <c r="JKK23" s="72"/>
      <c r="JKL23" s="94"/>
      <c r="JKM23" s="94"/>
      <c r="JKN23" s="94"/>
      <c r="JKO23" s="94"/>
      <c r="JKP23" s="94"/>
      <c r="JKQ23" s="94"/>
      <c r="JKR23" s="94"/>
      <c r="JKS23" s="94"/>
      <c r="JKT23" s="94"/>
      <c r="JKU23" s="94"/>
      <c r="JKV23" s="94"/>
      <c r="JKW23" s="94"/>
      <c r="JKX23" s="94"/>
      <c r="JKY23" s="94"/>
      <c r="JKZ23" s="72" t="s">
        <v>371</v>
      </c>
      <c r="JLA23" s="72"/>
      <c r="JLB23" s="94"/>
      <c r="JLC23" s="94"/>
      <c r="JLD23" s="94"/>
      <c r="JLE23" s="94"/>
      <c r="JLF23" s="94"/>
      <c r="JLG23" s="94"/>
      <c r="JLH23" s="94"/>
      <c r="JLI23" s="94"/>
      <c r="JLJ23" s="94"/>
      <c r="JLK23" s="94"/>
      <c r="JLL23" s="94"/>
      <c r="JLM23" s="94"/>
      <c r="JLN23" s="94"/>
      <c r="JLO23" s="94"/>
      <c r="JLP23" s="72" t="s">
        <v>371</v>
      </c>
      <c r="JLQ23" s="72"/>
      <c r="JLR23" s="94"/>
      <c r="JLS23" s="94"/>
      <c r="JLT23" s="94"/>
      <c r="JLU23" s="94"/>
      <c r="JLV23" s="94"/>
      <c r="JLW23" s="94"/>
      <c r="JLX23" s="94"/>
      <c r="JLY23" s="94"/>
      <c r="JLZ23" s="94"/>
      <c r="JMA23" s="94"/>
      <c r="JMB23" s="94"/>
      <c r="JMC23" s="94"/>
      <c r="JMD23" s="94"/>
      <c r="JME23" s="94"/>
      <c r="JMF23" s="72" t="s">
        <v>371</v>
      </c>
      <c r="JMG23" s="72"/>
      <c r="JMH23" s="94"/>
      <c r="JMI23" s="94"/>
      <c r="JMJ23" s="94"/>
      <c r="JMK23" s="94"/>
      <c r="JML23" s="94"/>
      <c r="JMM23" s="94"/>
      <c r="JMN23" s="94"/>
      <c r="JMO23" s="94"/>
      <c r="JMP23" s="94"/>
      <c r="JMQ23" s="94"/>
      <c r="JMR23" s="94"/>
      <c r="JMS23" s="94"/>
      <c r="JMT23" s="94"/>
      <c r="JMU23" s="94"/>
      <c r="JMV23" s="72" t="s">
        <v>371</v>
      </c>
      <c r="JMW23" s="72"/>
      <c r="JMX23" s="94"/>
      <c r="JMY23" s="94"/>
      <c r="JMZ23" s="94"/>
      <c r="JNA23" s="94"/>
      <c r="JNB23" s="94"/>
      <c r="JNC23" s="94"/>
      <c r="JND23" s="94"/>
      <c r="JNE23" s="94"/>
      <c r="JNF23" s="94"/>
      <c r="JNG23" s="94"/>
      <c r="JNH23" s="94"/>
      <c r="JNI23" s="94"/>
      <c r="JNJ23" s="94"/>
      <c r="JNK23" s="94"/>
      <c r="JNL23" s="72" t="s">
        <v>371</v>
      </c>
      <c r="JNM23" s="72"/>
      <c r="JNN23" s="94"/>
      <c r="JNO23" s="94"/>
      <c r="JNP23" s="94"/>
      <c r="JNQ23" s="94"/>
      <c r="JNR23" s="94"/>
      <c r="JNS23" s="94"/>
      <c r="JNT23" s="94"/>
      <c r="JNU23" s="94"/>
      <c r="JNV23" s="94"/>
      <c r="JNW23" s="94"/>
      <c r="JNX23" s="94"/>
      <c r="JNY23" s="94"/>
      <c r="JNZ23" s="94"/>
      <c r="JOA23" s="94"/>
      <c r="JOB23" s="72" t="s">
        <v>371</v>
      </c>
      <c r="JOC23" s="72"/>
      <c r="JOD23" s="94"/>
      <c r="JOE23" s="94"/>
      <c r="JOF23" s="94"/>
      <c r="JOG23" s="94"/>
      <c r="JOH23" s="94"/>
      <c r="JOI23" s="94"/>
      <c r="JOJ23" s="94"/>
      <c r="JOK23" s="94"/>
      <c r="JOL23" s="94"/>
      <c r="JOM23" s="94"/>
      <c r="JON23" s="94"/>
      <c r="JOO23" s="94"/>
      <c r="JOP23" s="94"/>
      <c r="JOQ23" s="94"/>
      <c r="JOR23" s="72" t="s">
        <v>371</v>
      </c>
      <c r="JOS23" s="72"/>
      <c r="JOT23" s="94"/>
      <c r="JOU23" s="94"/>
      <c r="JOV23" s="94"/>
      <c r="JOW23" s="94"/>
      <c r="JOX23" s="94"/>
      <c r="JOY23" s="94"/>
      <c r="JOZ23" s="94"/>
      <c r="JPA23" s="94"/>
      <c r="JPB23" s="94"/>
      <c r="JPC23" s="94"/>
      <c r="JPD23" s="94"/>
      <c r="JPE23" s="94"/>
      <c r="JPF23" s="94"/>
      <c r="JPG23" s="94"/>
      <c r="JPH23" s="72" t="s">
        <v>371</v>
      </c>
      <c r="JPI23" s="72"/>
      <c r="JPJ23" s="94"/>
      <c r="JPK23" s="94"/>
      <c r="JPL23" s="94"/>
      <c r="JPM23" s="94"/>
      <c r="JPN23" s="94"/>
      <c r="JPO23" s="94"/>
      <c r="JPP23" s="94"/>
      <c r="JPQ23" s="94"/>
      <c r="JPR23" s="94"/>
      <c r="JPS23" s="94"/>
      <c r="JPT23" s="94"/>
      <c r="JPU23" s="94"/>
      <c r="JPV23" s="94"/>
      <c r="JPW23" s="94"/>
      <c r="JPX23" s="72" t="s">
        <v>371</v>
      </c>
      <c r="JPY23" s="72"/>
      <c r="JPZ23" s="94"/>
      <c r="JQA23" s="94"/>
      <c r="JQB23" s="94"/>
      <c r="JQC23" s="94"/>
      <c r="JQD23" s="94"/>
      <c r="JQE23" s="94"/>
      <c r="JQF23" s="94"/>
      <c r="JQG23" s="94"/>
      <c r="JQH23" s="94"/>
      <c r="JQI23" s="94"/>
      <c r="JQJ23" s="94"/>
      <c r="JQK23" s="94"/>
      <c r="JQL23" s="94"/>
      <c r="JQM23" s="94"/>
      <c r="JQN23" s="72" t="s">
        <v>371</v>
      </c>
      <c r="JQO23" s="72"/>
      <c r="JQP23" s="94"/>
      <c r="JQQ23" s="94"/>
      <c r="JQR23" s="94"/>
      <c r="JQS23" s="94"/>
      <c r="JQT23" s="94"/>
      <c r="JQU23" s="94"/>
      <c r="JQV23" s="94"/>
      <c r="JQW23" s="94"/>
      <c r="JQX23" s="94"/>
      <c r="JQY23" s="94"/>
      <c r="JQZ23" s="94"/>
      <c r="JRA23" s="94"/>
      <c r="JRB23" s="94"/>
      <c r="JRC23" s="94"/>
      <c r="JRD23" s="72" t="s">
        <v>371</v>
      </c>
      <c r="JRE23" s="72"/>
      <c r="JRF23" s="94"/>
      <c r="JRG23" s="94"/>
      <c r="JRH23" s="94"/>
      <c r="JRI23" s="94"/>
      <c r="JRJ23" s="94"/>
      <c r="JRK23" s="94"/>
      <c r="JRL23" s="94"/>
      <c r="JRM23" s="94"/>
      <c r="JRN23" s="94"/>
      <c r="JRO23" s="94"/>
      <c r="JRP23" s="94"/>
      <c r="JRQ23" s="94"/>
      <c r="JRR23" s="94"/>
      <c r="JRS23" s="94"/>
      <c r="JRT23" s="72" t="s">
        <v>371</v>
      </c>
      <c r="JRU23" s="72"/>
      <c r="JRV23" s="94"/>
      <c r="JRW23" s="94"/>
      <c r="JRX23" s="94"/>
      <c r="JRY23" s="94"/>
      <c r="JRZ23" s="94"/>
      <c r="JSA23" s="94"/>
      <c r="JSB23" s="94"/>
      <c r="JSC23" s="94"/>
      <c r="JSD23" s="94"/>
      <c r="JSE23" s="94"/>
      <c r="JSF23" s="94"/>
      <c r="JSG23" s="94"/>
      <c r="JSH23" s="94"/>
      <c r="JSI23" s="94"/>
      <c r="JSJ23" s="72" t="s">
        <v>371</v>
      </c>
      <c r="JSK23" s="72"/>
      <c r="JSL23" s="94"/>
      <c r="JSM23" s="94"/>
      <c r="JSN23" s="94"/>
      <c r="JSO23" s="94"/>
      <c r="JSP23" s="94"/>
      <c r="JSQ23" s="94"/>
      <c r="JSR23" s="94"/>
      <c r="JSS23" s="94"/>
      <c r="JST23" s="94"/>
      <c r="JSU23" s="94"/>
      <c r="JSV23" s="94"/>
      <c r="JSW23" s="94"/>
      <c r="JSX23" s="94"/>
      <c r="JSY23" s="94"/>
      <c r="JSZ23" s="72" t="s">
        <v>371</v>
      </c>
      <c r="JTA23" s="72"/>
      <c r="JTB23" s="94"/>
      <c r="JTC23" s="94"/>
      <c r="JTD23" s="94"/>
      <c r="JTE23" s="94"/>
      <c r="JTF23" s="94"/>
      <c r="JTG23" s="94"/>
      <c r="JTH23" s="94"/>
      <c r="JTI23" s="94"/>
      <c r="JTJ23" s="94"/>
      <c r="JTK23" s="94"/>
      <c r="JTL23" s="94"/>
      <c r="JTM23" s="94"/>
      <c r="JTN23" s="94"/>
      <c r="JTO23" s="94"/>
      <c r="JTP23" s="72" t="s">
        <v>371</v>
      </c>
      <c r="JTQ23" s="72"/>
      <c r="JTR23" s="94"/>
      <c r="JTS23" s="94"/>
      <c r="JTT23" s="94"/>
      <c r="JTU23" s="94"/>
      <c r="JTV23" s="94"/>
      <c r="JTW23" s="94"/>
      <c r="JTX23" s="94"/>
      <c r="JTY23" s="94"/>
      <c r="JTZ23" s="94"/>
      <c r="JUA23" s="94"/>
      <c r="JUB23" s="94"/>
      <c r="JUC23" s="94"/>
      <c r="JUD23" s="94"/>
      <c r="JUE23" s="94"/>
      <c r="JUF23" s="72" t="s">
        <v>371</v>
      </c>
      <c r="JUG23" s="72"/>
      <c r="JUH23" s="94"/>
      <c r="JUI23" s="94"/>
      <c r="JUJ23" s="94"/>
      <c r="JUK23" s="94"/>
      <c r="JUL23" s="94"/>
      <c r="JUM23" s="94"/>
      <c r="JUN23" s="94"/>
      <c r="JUO23" s="94"/>
      <c r="JUP23" s="94"/>
      <c r="JUQ23" s="94"/>
      <c r="JUR23" s="94"/>
      <c r="JUS23" s="94"/>
      <c r="JUT23" s="94"/>
      <c r="JUU23" s="94"/>
      <c r="JUV23" s="72" t="s">
        <v>371</v>
      </c>
      <c r="JUW23" s="72"/>
      <c r="JUX23" s="94"/>
      <c r="JUY23" s="94"/>
      <c r="JUZ23" s="94"/>
      <c r="JVA23" s="94"/>
      <c r="JVB23" s="94"/>
      <c r="JVC23" s="94"/>
      <c r="JVD23" s="94"/>
      <c r="JVE23" s="94"/>
      <c r="JVF23" s="94"/>
      <c r="JVG23" s="94"/>
      <c r="JVH23" s="94"/>
      <c r="JVI23" s="94"/>
      <c r="JVJ23" s="94"/>
      <c r="JVK23" s="94"/>
      <c r="JVL23" s="72" t="s">
        <v>371</v>
      </c>
      <c r="JVM23" s="72"/>
      <c r="JVN23" s="94"/>
      <c r="JVO23" s="94"/>
      <c r="JVP23" s="94"/>
      <c r="JVQ23" s="94"/>
      <c r="JVR23" s="94"/>
      <c r="JVS23" s="94"/>
      <c r="JVT23" s="94"/>
      <c r="JVU23" s="94"/>
      <c r="JVV23" s="94"/>
      <c r="JVW23" s="94"/>
      <c r="JVX23" s="94"/>
      <c r="JVY23" s="94"/>
      <c r="JVZ23" s="94"/>
      <c r="JWA23" s="94"/>
      <c r="JWB23" s="72" t="s">
        <v>371</v>
      </c>
      <c r="JWC23" s="72"/>
      <c r="JWD23" s="94"/>
      <c r="JWE23" s="94"/>
      <c r="JWF23" s="94"/>
      <c r="JWG23" s="94"/>
      <c r="JWH23" s="94"/>
      <c r="JWI23" s="94"/>
      <c r="JWJ23" s="94"/>
      <c r="JWK23" s="94"/>
      <c r="JWL23" s="94"/>
      <c r="JWM23" s="94"/>
      <c r="JWN23" s="94"/>
      <c r="JWO23" s="94"/>
      <c r="JWP23" s="94"/>
      <c r="JWQ23" s="94"/>
      <c r="JWR23" s="72" t="s">
        <v>371</v>
      </c>
      <c r="JWS23" s="72"/>
      <c r="JWT23" s="94"/>
      <c r="JWU23" s="94"/>
      <c r="JWV23" s="94"/>
      <c r="JWW23" s="94"/>
      <c r="JWX23" s="94"/>
      <c r="JWY23" s="94"/>
      <c r="JWZ23" s="94"/>
      <c r="JXA23" s="94"/>
      <c r="JXB23" s="94"/>
      <c r="JXC23" s="94"/>
      <c r="JXD23" s="94"/>
      <c r="JXE23" s="94"/>
      <c r="JXF23" s="94"/>
      <c r="JXG23" s="94"/>
      <c r="JXH23" s="72" t="s">
        <v>371</v>
      </c>
      <c r="JXI23" s="72"/>
      <c r="JXJ23" s="94"/>
      <c r="JXK23" s="94"/>
      <c r="JXL23" s="94"/>
      <c r="JXM23" s="94"/>
      <c r="JXN23" s="94"/>
      <c r="JXO23" s="94"/>
      <c r="JXP23" s="94"/>
      <c r="JXQ23" s="94"/>
      <c r="JXR23" s="94"/>
      <c r="JXS23" s="94"/>
      <c r="JXT23" s="94"/>
      <c r="JXU23" s="94"/>
      <c r="JXV23" s="94"/>
      <c r="JXW23" s="94"/>
      <c r="JXX23" s="72" t="s">
        <v>371</v>
      </c>
      <c r="JXY23" s="72"/>
      <c r="JXZ23" s="94"/>
      <c r="JYA23" s="94"/>
      <c r="JYB23" s="94"/>
      <c r="JYC23" s="94"/>
      <c r="JYD23" s="94"/>
      <c r="JYE23" s="94"/>
      <c r="JYF23" s="94"/>
      <c r="JYG23" s="94"/>
      <c r="JYH23" s="94"/>
      <c r="JYI23" s="94"/>
      <c r="JYJ23" s="94"/>
      <c r="JYK23" s="94"/>
      <c r="JYL23" s="94"/>
      <c r="JYM23" s="94"/>
      <c r="JYN23" s="72" t="s">
        <v>371</v>
      </c>
      <c r="JYO23" s="72"/>
      <c r="JYP23" s="94"/>
      <c r="JYQ23" s="94"/>
      <c r="JYR23" s="94"/>
      <c r="JYS23" s="94"/>
      <c r="JYT23" s="94"/>
      <c r="JYU23" s="94"/>
      <c r="JYV23" s="94"/>
      <c r="JYW23" s="94"/>
      <c r="JYX23" s="94"/>
      <c r="JYY23" s="94"/>
      <c r="JYZ23" s="94"/>
      <c r="JZA23" s="94"/>
      <c r="JZB23" s="94"/>
      <c r="JZC23" s="94"/>
      <c r="JZD23" s="72" t="s">
        <v>371</v>
      </c>
      <c r="JZE23" s="72"/>
      <c r="JZF23" s="94"/>
      <c r="JZG23" s="94"/>
      <c r="JZH23" s="94"/>
      <c r="JZI23" s="94"/>
      <c r="JZJ23" s="94"/>
      <c r="JZK23" s="94"/>
      <c r="JZL23" s="94"/>
      <c r="JZM23" s="94"/>
      <c r="JZN23" s="94"/>
      <c r="JZO23" s="94"/>
      <c r="JZP23" s="94"/>
      <c r="JZQ23" s="94"/>
      <c r="JZR23" s="94"/>
      <c r="JZS23" s="94"/>
      <c r="JZT23" s="72" t="s">
        <v>371</v>
      </c>
      <c r="JZU23" s="72"/>
      <c r="JZV23" s="94"/>
      <c r="JZW23" s="94"/>
      <c r="JZX23" s="94"/>
      <c r="JZY23" s="94"/>
      <c r="JZZ23" s="94"/>
      <c r="KAA23" s="94"/>
      <c r="KAB23" s="94"/>
      <c r="KAC23" s="94"/>
      <c r="KAD23" s="94"/>
      <c r="KAE23" s="94"/>
      <c r="KAF23" s="94"/>
      <c r="KAG23" s="94"/>
      <c r="KAH23" s="94"/>
      <c r="KAI23" s="94"/>
      <c r="KAJ23" s="72" t="s">
        <v>371</v>
      </c>
      <c r="KAK23" s="72"/>
      <c r="KAL23" s="94"/>
      <c r="KAM23" s="94"/>
      <c r="KAN23" s="94"/>
      <c r="KAO23" s="94"/>
      <c r="KAP23" s="94"/>
      <c r="KAQ23" s="94"/>
      <c r="KAR23" s="94"/>
      <c r="KAS23" s="94"/>
      <c r="KAT23" s="94"/>
      <c r="KAU23" s="94"/>
      <c r="KAV23" s="94"/>
      <c r="KAW23" s="94"/>
      <c r="KAX23" s="94"/>
      <c r="KAY23" s="94"/>
      <c r="KAZ23" s="72" t="s">
        <v>371</v>
      </c>
      <c r="KBA23" s="72"/>
      <c r="KBB23" s="94"/>
      <c r="KBC23" s="94"/>
      <c r="KBD23" s="94"/>
      <c r="KBE23" s="94"/>
      <c r="KBF23" s="94"/>
      <c r="KBG23" s="94"/>
      <c r="KBH23" s="94"/>
      <c r="KBI23" s="94"/>
      <c r="KBJ23" s="94"/>
      <c r="KBK23" s="94"/>
      <c r="KBL23" s="94"/>
      <c r="KBM23" s="94"/>
      <c r="KBN23" s="94"/>
      <c r="KBO23" s="94"/>
      <c r="KBP23" s="72" t="s">
        <v>371</v>
      </c>
      <c r="KBQ23" s="72"/>
      <c r="KBR23" s="94"/>
      <c r="KBS23" s="94"/>
      <c r="KBT23" s="94"/>
      <c r="KBU23" s="94"/>
      <c r="KBV23" s="94"/>
      <c r="KBW23" s="94"/>
      <c r="KBX23" s="94"/>
      <c r="KBY23" s="94"/>
      <c r="KBZ23" s="94"/>
      <c r="KCA23" s="94"/>
      <c r="KCB23" s="94"/>
      <c r="KCC23" s="94"/>
      <c r="KCD23" s="94"/>
      <c r="KCE23" s="94"/>
      <c r="KCF23" s="72" t="s">
        <v>371</v>
      </c>
      <c r="KCG23" s="72"/>
      <c r="KCH23" s="94"/>
      <c r="KCI23" s="94"/>
      <c r="KCJ23" s="94"/>
      <c r="KCK23" s="94"/>
      <c r="KCL23" s="94"/>
      <c r="KCM23" s="94"/>
      <c r="KCN23" s="94"/>
      <c r="KCO23" s="94"/>
      <c r="KCP23" s="94"/>
      <c r="KCQ23" s="94"/>
      <c r="KCR23" s="94"/>
      <c r="KCS23" s="94"/>
      <c r="KCT23" s="94"/>
      <c r="KCU23" s="94"/>
      <c r="KCV23" s="72" t="s">
        <v>371</v>
      </c>
      <c r="KCW23" s="72"/>
      <c r="KCX23" s="94"/>
      <c r="KCY23" s="94"/>
      <c r="KCZ23" s="94"/>
      <c r="KDA23" s="94"/>
      <c r="KDB23" s="94"/>
      <c r="KDC23" s="94"/>
      <c r="KDD23" s="94"/>
      <c r="KDE23" s="94"/>
      <c r="KDF23" s="94"/>
      <c r="KDG23" s="94"/>
      <c r="KDH23" s="94"/>
      <c r="KDI23" s="94"/>
      <c r="KDJ23" s="94"/>
      <c r="KDK23" s="94"/>
      <c r="KDL23" s="72" t="s">
        <v>371</v>
      </c>
      <c r="KDM23" s="72"/>
      <c r="KDN23" s="94"/>
      <c r="KDO23" s="94"/>
      <c r="KDP23" s="94"/>
      <c r="KDQ23" s="94"/>
      <c r="KDR23" s="94"/>
      <c r="KDS23" s="94"/>
      <c r="KDT23" s="94"/>
      <c r="KDU23" s="94"/>
      <c r="KDV23" s="94"/>
      <c r="KDW23" s="94"/>
      <c r="KDX23" s="94"/>
      <c r="KDY23" s="94"/>
      <c r="KDZ23" s="94"/>
      <c r="KEA23" s="94"/>
      <c r="KEB23" s="72" t="s">
        <v>371</v>
      </c>
      <c r="KEC23" s="72"/>
      <c r="KED23" s="94"/>
      <c r="KEE23" s="94"/>
      <c r="KEF23" s="94"/>
      <c r="KEG23" s="94"/>
      <c r="KEH23" s="94"/>
      <c r="KEI23" s="94"/>
      <c r="KEJ23" s="94"/>
      <c r="KEK23" s="94"/>
      <c r="KEL23" s="94"/>
      <c r="KEM23" s="94"/>
      <c r="KEN23" s="94"/>
      <c r="KEO23" s="94"/>
      <c r="KEP23" s="94"/>
      <c r="KEQ23" s="94"/>
      <c r="KER23" s="72" t="s">
        <v>371</v>
      </c>
      <c r="KES23" s="72"/>
      <c r="KET23" s="94"/>
      <c r="KEU23" s="94"/>
      <c r="KEV23" s="94"/>
      <c r="KEW23" s="94"/>
      <c r="KEX23" s="94"/>
      <c r="KEY23" s="94"/>
      <c r="KEZ23" s="94"/>
      <c r="KFA23" s="94"/>
      <c r="KFB23" s="94"/>
      <c r="KFC23" s="94"/>
      <c r="KFD23" s="94"/>
      <c r="KFE23" s="94"/>
      <c r="KFF23" s="94"/>
      <c r="KFG23" s="94"/>
      <c r="KFH23" s="72" t="s">
        <v>371</v>
      </c>
      <c r="KFI23" s="72"/>
      <c r="KFJ23" s="94"/>
      <c r="KFK23" s="94"/>
      <c r="KFL23" s="94"/>
      <c r="KFM23" s="94"/>
      <c r="KFN23" s="94"/>
      <c r="KFO23" s="94"/>
      <c r="KFP23" s="94"/>
      <c r="KFQ23" s="94"/>
      <c r="KFR23" s="94"/>
      <c r="KFS23" s="94"/>
      <c r="KFT23" s="94"/>
      <c r="KFU23" s="94"/>
      <c r="KFV23" s="94"/>
      <c r="KFW23" s="94"/>
      <c r="KFX23" s="72" t="s">
        <v>371</v>
      </c>
      <c r="KFY23" s="72"/>
      <c r="KFZ23" s="94"/>
      <c r="KGA23" s="94"/>
      <c r="KGB23" s="94"/>
      <c r="KGC23" s="94"/>
      <c r="KGD23" s="94"/>
      <c r="KGE23" s="94"/>
      <c r="KGF23" s="94"/>
      <c r="KGG23" s="94"/>
      <c r="KGH23" s="94"/>
      <c r="KGI23" s="94"/>
      <c r="KGJ23" s="94"/>
      <c r="KGK23" s="94"/>
      <c r="KGL23" s="94"/>
      <c r="KGM23" s="94"/>
      <c r="KGN23" s="72" t="s">
        <v>371</v>
      </c>
      <c r="KGO23" s="72"/>
      <c r="KGP23" s="94"/>
      <c r="KGQ23" s="94"/>
      <c r="KGR23" s="94"/>
      <c r="KGS23" s="94"/>
      <c r="KGT23" s="94"/>
      <c r="KGU23" s="94"/>
      <c r="KGV23" s="94"/>
      <c r="KGW23" s="94"/>
      <c r="KGX23" s="94"/>
      <c r="KGY23" s="94"/>
      <c r="KGZ23" s="94"/>
      <c r="KHA23" s="94"/>
      <c r="KHB23" s="94"/>
      <c r="KHC23" s="94"/>
      <c r="KHD23" s="72" t="s">
        <v>371</v>
      </c>
      <c r="KHE23" s="72"/>
      <c r="KHF23" s="94"/>
      <c r="KHG23" s="94"/>
      <c r="KHH23" s="94"/>
      <c r="KHI23" s="94"/>
      <c r="KHJ23" s="94"/>
      <c r="KHK23" s="94"/>
      <c r="KHL23" s="94"/>
      <c r="KHM23" s="94"/>
      <c r="KHN23" s="94"/>
      <c r="KHO23" s="94"/>
      <c r="KHP23" s="94"/>
      <c r="KHQ23" s="94"/>
      <c r="KHR23" s="94"/>
      <c r="KHS23" s="94"/>
      <c r="KHT23" s="72" t="s">
        <v>371</v>
      </c>
      <c r="KHU23" s="72"/>
      <c r="KHV23" s="94"/>
      <c r="KHW23" s="94"/>
      <c r="KHX23" s="94"/>
      <c r="KHY23" s="94"/>
      <c r="KHZ23" s="94"/>
      <c r="KIA23" s="94"/>
      <c r="KIB23" s="94"/>
      <c r="KIC23" s="94"/>
      <c r="KID23" s="94"/>
      <c r="KIE23" s="94"/>
      <c r="KIF23" s="94"/>
      <c r="KIG23" s="94"/>
      <c r="KIH23" s="94"/>
      <c r="KII23" s="94"/>
      <c r="KIJ23" s="72" t="s">
        <v>371</v>
      </c>
      <c r="KIK23" s="72"/>
      <c r="KIL23" s="94"/>
      <c r="KIM23" s="94"/>
      <c r="KIN23" s="94"/>
      <c r="KIO23" s="94"/>
      <c r="KIP23" s="94"/>
      <c r="KIQ23" s="94"/>
      <c r="KIR23" s="94"/>
      <c r="KIS23" s="94"/>
      <c r="KIT23" s="94"/>
      <c r="KIU23" s="94"/>
      <c r="KIV23" s="94"/>
      <c r="KIW23" s="94"/>
      <c r="KIX23" s="94"/>
      <c r="KIY23" s="94"/>
      <c r="KIZ23" s="72" t="s">
        <v>371</v>
      </c>
      <c r="KJA23" s="72"/>
      <c r="KJB23" s="94"/>
      <c r="KJC23" s="94"/>
      <c r="KJD23" s="94"/>
      <c r="KJE23" s="94"/>
      <c r="KJF23" s="94"/>
      <c r="KJG23" s="94"/>
      <c r="KJH23" s="94"/>
      <c r="KJI23" s="94"/>
      <c r="KJJ23" s="94"/>
      <c r="KJK23" s="94"/>
      <c r="KJL23" s="94"/>
      <c r="KJM23" s="94"/>
      <c r="KJN23" s="94"/>
      <c r="KJO23" s="94"/>
      <c r="KJP23" s="72" t="s">
        <v>371</v>
      </c>
      <c r="KJQ23" s="72"/>
      <c r="KJR23" s="94"/>
      <c r="KJS23" s="94"/>
      <c r="KJT23" s="94"/>
      <c r="KJU23" s="94"/>
      <c r="KJV23" s="94"/>
      <c r="KJW23" s="94"/>
      <c r="KJX23" s="94"/>
      <c r="KJY23" s="94"/>
      <c r="KJZ23" s="94"/>
      <c r="KKA23" s="94"/>
      <c r="KKB23" s="94"/>
      <c r="KKC23" s="94"/>
      <c r="KKD23" s="94"/>
      <c r="KKE23" s="94"/>
      <c r="KKF23" s="72" t="s">
        <v>371</v>
      </c>
      <c r="KKG23" s="72"/>
      <c r="KKH23" s="94"/>
      <c r="KKI23" s="94"/>
      <c r="KKJ23" s="94"/>
      <c r="KKK23" s="94"/>
      <c r="KKL23" s="94"/>
      <c r="KKM23" s="94"/>
      <c r="KKN23" s="94"/>
      <c r="KKO23" s="94"/>
      <c r="KKP23" s="94"/>
      <c r="KKQ23" s="94"/>
      <c r="KKR23" s="94"/>
      <c r="KKS23" s="94"/>
      <c r="KKT23" s="94"/>
      <c r="KKU23" s="94"/>
      <c r="KKV23" s="72" t="s">
        <v>371</v>
      </c>
      <c r="KKW23" s="72"/>
      <c r="KKX23" s="94"/>
      <c r="KKY23" s="94"/>
      <c r="KKZ23" s="94"/>
      <c r="KLA23" s="94"/>
      <c r="KLB23" s="94"/>
      <c r="KLC23" s="94"/>
      <c r="KLD23" s="94"/>
      <c r="KLE23" s="94"/>
      <c r="KLF23" s="94"/>
      <c r="KLG23" s="94"/>
      <c r="KLH23" s="94"/>
      <c r="KLI23" s="94"/>
      <c r="KLJ23" s="94"/>
      <c r="KLK23" s="94"/>
      <c r="KLL23" s="72" t="s">
        <v>371</v>
      </c>
      <c r="KLM23" s="72"/>
      <c r="KLN23" s="94"/>
      <c r="KLO23" s="94"/>
      <c r="KLP23" s="94"/>
      <c r="KLQ23" s="94"/>
      <c r="KLR23" s="94"/>
      <c r="KLS23" s="94"/>
      <c r="KLT23" s="94"/>
      <c r="KLU23" s="94"/>
      <c r="KLV23" s="94"/>
      <c r="KLW23" s="94"/>
      <c r="KLX23" s="94"/>
      <c r="KLY23" s="94"/>
      <c r="KLZ23" s="94"/>
      <c r="KMA23" s="94"/>
      <c r="KMB23" s="72" t="s">
        <v>371</v>
      </c>
      <c r="KMC23" s="72"/>
      <c r="KMD23" s="94"/>
      <c r="KME23" s="94"/>
      <c r="KMF23" s="94"/>
      <c r="KMG23" s="94"/>
      <c r="KMH23" s="94"/>
      <c r="KMI23" s="94"/>
      <c r="KMJ23" s="94"/>
      <c r="KMK23" s="94"/>
      <c r="KML23" s="94"/>
      <c r="KMM23" s="94"/>
      <c r="KMN23" s="94"/>
      <c r="KMO23" s="94"/>
      <c r="KMP23" s="94"/>
      <c r="KMQ23" s="94"/>
      <c r="KMR23" s="72" t="s">
        <v>371</v>
      </c>
      <c r="KMS23" s="72"/>
      <c r="KMT23" s="94"/>
      <c r="KMU23" s="94"/>
      <c r="KMV23" s="94"/>
      <c r="KMW23" s="94"/>
      <c r="KMX23" s="94"/>
      <c r="KMY23" s="94"/>
      <c r="KMZ23" s="94"/>
      <c r="KNA23" s="94"/>
      <c r="KNB23" s="94"/>
      <c r="KNC23" s="94"/>
      <c r="KND23" s="94"/>
      <c r="KNE23" s="94"/>
      <c r="KNF23" s="94"/>
      <c r="KNG23" s="94"/>
      <c r="KNH23" s="72" t="s">
        <v>371</v>
      </c>
      <c r="KNI23" s="72"/>
      <c r="KNJ23" s="94"/>
      <c r="KNK23" s="94"/>
      <c r="KNL23" s="94"/>
      <c r="KNM23" s="94"/>
      <c r="KNN23" s="94"/>
      <c r="KNO23" s="94"/>
      <c r="KNP23" s="94"/>
      <c r="KNQ23" s="94"/>
      <c r="KNR23" s="94"/>
      <c r="KNS23" s="94"/>
      <c r="KNT23" s="94"/>
      <c r="KNU23" s="94"/>
      <c r="KNV23" s="94"/>
      <c r="KNW23" s="94"/>
      <c r="KNX23" s="72" t="s">
        <v>371</v>
      </c>
      <c r="KNY23" s="72"/>
      <c r="KNZ23" s="94"/>
      <c r="KOA23" s="94"/>
      <c r="KOB23" s="94"/>
      <c r="KOC23" s="94"/>
      <c r="KOD23" s="94"/>
      <c r="KOE23" s="94"/>
      <c r="KOF23" s="94"/>
      <c r="KOG23" s="94"/>
      <c r="KOH23" s="94"/>
      <c r="KOI23" s="94"/>
      <c r="KOJ23" s="94"/>
      <c r="KOK23" s="94"/>
      <c r="KOL23" s="94"/>
      <c r="KOM23" s="94"/>
      <c r="KON23" s="72" t="s">
        <v>371</v>
      </c>
      <c r="KOO23" s="72"/>
      <c r="KOP23" s="94"/>
      <c r="KOQ23" s="94"/>
      <c r="KOR23" s="94"/>
      <c r="KOS23" s="94"/>
      <c r="KOT23" s="94"/>
      <c r="KOU23" s="94"/>
      <c r="KOV23" s="94"/>
      <c r="KOW23" s="94"/>
      <c r="KOX23" s="94"/>
      <c r="KOY23" s="94"/>
      <c r="KOZ23" s="94"/>
      <c r="KPA23" s="94"/>
      <c r="KPB23" s="94"/>
      <c r="KPC23" s="94"/>
      <c r="KPD23" s="72" t="s">
        <v>371</v>
      </c>
      <c r="KPE23" s="72"/>
      <c r="KPF23" s="94"/>
      <c r="KPG23" s="94"/>
      <c r="KPH23" s="94"/>
      <c r="KPI23" s="94"/>
      <c r="KPJ23" s="94"/>
      <c r="KPK23" s="94"/>
      <c r="KPL23" s="94"/>
      <c r="KPM23" s="94"/>
      <c r="KPN23" s="94"/>
      <c r="KPO23" s="94"/>
      <c r="KPP23" s="94"/>
      <c r="KPQ23" s="94"/>
      <c r="KPR23" s="94"/>
      <c r="KPS23" s="94"/>
      <c r="KPT23" s="72" t="s">
        <v>371</v>
      </c>
      <c r="KPU23" s="72"/>
      <c r="KPV23" s="94"/>
      <c r="KPW23" s="94"/>
      <c r="KPX23" s="94"/>
      <c r="KPY23" s="94"/>
      <c r="KPZ23" s="94"/>
      <c r="KQA23" s="94"/>
      <c r="KQB23" s="94"/>
      <c r="KQC23" s="94"/>
      <c r="KQD23" s="94"/>
      <c r="KQE23" s="94"/>
      <c r="KQF23" s="94"/>
      <c r="KQG23" s="94"/>
      <c r="KQH23" s="94"/>
      <c r="KQI23" s="94"/>
      <c r="KQJ23" s="72" t="s">
        <v>371</v>
      </c>
      <c r="KQK23" s="72"/>
      <c r="KQL23" s="94"/>
      <c r="KQM23" s="94"/>
      <c r="KQN23" s="94"/>
      <c r="KQO23" s="94"/>
      <c r="KQP23" s="94"/>
      <c r="KQQ23" s="94"/>
      <c r="KQR23" s="94"/>
      <c r="KQS23" s="94"/>
      <c r="KQT23" s="94"/>
      <c r="KQU23" s="94"/>
      <c r="KQV23" s="94"/>
      <c r="KQW23" s="94"/>
      <c r="KQX23" s="94"/>
      <c r="KQY23" s="94"/>
      <c r="KQZ23" s="72" t="s">
        <v>371</v>
      </c>
      <c r="KRA23" s="72"/>
      <c r="KRB23" s="94"/>
      <c r="KRC23" s="94"/>
      <c r="KRD23" s="94"/>
      <c r="KRE23" s="94"/>
      <c r="KRF23" s="94"/>
      <c r="KRG23" s="94"/>
      <c r="KRH23" s="94"/>
      <c r="KRI23" s="94"/>
      <c r="KRJ23" s="94"/>
      <c r="KRK23" s="94"/>
      <c r="KRL23" s="94"/>
      <c r="KRM23" s="94"/>
      <c r="KRN23" s="94"/>
      <c r="KRO23" s="94"/>
      <c r="KRP23" s="72" t="s">
        <v>371</v>
      </c>
      <c r="KRQ23" s="72"/>
      <c r="KRR23" s="94"/>
      <c r="KRS23" s="94"/>
      <c r="KRT23" s="94"/>
      <c r="KRU23" s="94"/>
      <c r="KRV23" s="94"/>
      <c r="KRW23" s="94"/>
      <c r="KRX23" s="94"/>
      <c r="KRY23" s="94"/>
      <c r="KRZ23" s="94"/>
      <c r="KSA23" s="94"/>
      <c r="KSB23" s="94"/>
      <c r="KSC23" s="94"/>
      <c r="KSD23" s="94"/>
      <c r="KSE23" s="94"/>
      <c r="KSF23" s="72" t="s">
        <v>371</v>
      </c>
      <c r="KSG23" s="72"/>
      <c r="KSH23" s="94"/>
      <c r="KSI23" s="94"/>
      <c r="KSJ23" s="94"/>
      <c r="KSK23" s="94"/>
      <c r="KSL23" s="94"/>
      <c r="KSM23" s="94"/>
      <c r="KSN23" s="94"/>
      <c r="KSO23" s="94"/>
      <c r="KSP23" s="94"/>
      <c r="KSQ23" s="94"/>
      <c r="KSR23" s="94"/>
      <c r="KSS23" s="94"/>
      <c r="KST23" s="94"/>
      <c r="KSU23" s="94"/>
      <c r="KSV23" s="72" t="s">
        <v>371</v>
      </c>
      <c r="KSW23" s="72"/>
      <c r="KSX23" s="94"/>
      <c r="KSY23" s="94"/>
      <c r="KSZ23" s="94"/>
      <c r="KTA23" s="94"/>
      <c r="KTB23" s="94"/>
      <c r="KTC23" s="94"/>
      <c r="KTD23" s="94"/>
      <c r="KTE23" s="94"/>
      <c r="KTF23" s="94"/>
      <c r="KTG23" s="94"/>
      <c r="KTH23" s="94"/>
      <c r="KTI23" s="94"/>
      <c r="KTJ23" s="94"/>
      <c r="KTK23" s="94"/>
      <c r="KTL23" s="72" t="s">
        <v>371</v>
      </c>
      <c r="KTM23" s="72"/>
      <c r="KTN23" s="94"/>
      <c r="KTO23" s="94"/>
      <c r="KTP23" s="94"/>
      <c r="KTQ23" s="94"/>
      <c r="KTR23" s="94"/>
      <c r="KTS23" s="94"/>
      <c r="KTT23" s="94"/>
      <c r="KTU23" s="94"/>
      <c r="KTV23" s="94"/>
      <c r="KTW23" s="94"/>
      <c r="KTX23" s="94"/>
      <c r="KTY23" s="94"/>
      <c r="KTZ23" s="94"/>
      <c r="KUA23" s="94"/>
      <c r="KUB23" s="72" t="s">
        <v>371</v>
      </c>
      <c r="KUC23" s="72"/>
      <c r="KUD23" s="94"/>
      <c r="KUE23" s="94"/>
      <c r="KUF23" s="94"/>
      <c r="KUG23" s="94"/>
      <c r="KUH23" s="94"/>
      <c r="KUI23" s="94"/>
      <c r="KUJ23" s="94"/>
      <c r="KUK23" s="94"/>
      <c r="KUL23" s="94"/>
      <c r="KUM23" s="94"/>
      <c r="KUN23" s="94"/>
      <c r="KUO23" s="94"/>
      <c r="KUP23" s="94"/>
      <c r="KUQ23" s="94"/>
      <c r="KUR23" s="72" t="s">
        <v>371</v>
      </c>
      <c r="KUS23" s="72"/>
      <c r="KUT23" s="94"/>
      <c r="KUU23" s="94"/>
      <c r="KUV23" s="94"/>
      <c r="KUW23" s="94"/>
      <c r="KUX23" s="94"/>
      <c r="KUY23" s="94"/>
      <c r="KUZ23" s="94"/>
      <c r="KVA23" s="94"/>
      <c r="KVB23" s="94"/>
      <c r="KVC23" s="94"/>
      <c r="KVD23" s="94"/>
      <c r="KVE23" s="94"/>
      <c r="KVF23" s="94"/>
      <c r="KVG23" s="94"/>
      <c r="KVH23" s="72" t="s">
        <v>371</v>
      </c>
      <c r="KVI23" s="72"/>
      <c r="KVJ23" s="94"/>
      <c r="KVK23" s="94"/>
      <c r="KVL23" s="94"/>
      <c r="KVM23" s="94"/>
      <c r="KVN23" s="94"/>
      <c r="KVO23" s="94"/>
      <c r="KVP23" s="94"/>
      <c r="KVQ23" s="94"/>
      <c r="KVR23" s="94"/>
      <c r="KVS23" s="94"/>
      <c r="KVT23" s="94"/>
      <c r="KVU23" s="94"/>
      <c r="KVV23" s="94"/>
      <c r="KVW23" s="94"/>
      <c r="KVX23" s="72" t="s">
        <v>371</v>
      </c>
      <c r="KVY23" s="72"/>
      <c r="KVZ23" s="94"/>
      <c r="KWA23" s="94"/>
      <c r="KWB23" s="94"/>
      <c r="KWC23" s="94"/>
      <c r="KWD23" s="94"/>
      <c r="KWE23" s="94"/>
      <c r="KWF23" s="94"/>
      <c r="KWG23" s="94"/>
      <c r="KWH23" s="94"/>
      <c r="KWI23" s="94"/>
      <c r="KWJ23" s="94"/>
      <c r="KWK23" s="94"/>
      <c r="KWL23" s="94"/>
      <c r="KWM23" s="94"/>
      <c r="KWN23" s="72" t="s">
        <v>371</v>
      </c>
      <c r="KWO23" s="72"/>
      <c r="KWP23" s="94"/>
      <c r="KWQ23" s="94"/>
      <c r="KWR23" s="94"/>
      <c r="KWS23" s="94"/>
      <c r="KWT23" s="94"/>
      <c r="KWU23" s="94"/>
      <c r="KWV23" s="94"/>
      <c r="KWW23" s="94"/>
      <c r="KWX23" s="94"/>
      <c r="KWY23" s="94"/>
      <c r="KWZ23" s="94"/>
      <c r="KXA23" s="94"/>
      <c r="KXB23" s="94"/>
      <c r="KXC23" s="94"/>
      <c r="KXD23" s="72" t="s">
        <v>371</v>
      </c>
      <c r="KXE23" s="72"/>
      <c r="KXF23" s="94"/>
      <c r="KXG23" s="94"/>
      <c r="KXH23" s="94"/>
      <c r="KXI23" s="94"/>
      <c r="KXJ23" s="94"/>
      <c r="KXK23" s="94"/>
      <c r="KXL23" s="94"/>
      <c r="KXM23" s="94"/>
      <c r="KXN23" s="94"/>
      <c r="KXO23" s="94"/>
      <c r="KXP23" s="94"/>
      <c r="KXQ23" s="94"/>
      <c r="KXR23" s="94"/>
      <c r="KXS23" s="94"/>
      <c r="KXT23" s="72" t="s">
        <v>371</v>
      </c>
      <c r="KXU23" s="72"/>
      <c r="KXV23" s="94"/>
      <c r="KXW23" s="94"/>
      <c r="KXX23" s="94"/>
      <c r="KXY23" s="94"/>
      <c r="KXZ23" s="94"/>
      <c r="KYA23" s="94"/>
      <c r="KYB23" s="94"/>
      <c r="KYC23" s="94"/>
      <c r="KYD23" s="94"/>
      <c r="KYE23" s="94"/>
      <c r="KYF23" s="94"/>
      <c r="KYG23" s="94"/>
      <c r="KYH23" s="94"/>
      <c r="KYI23" s="94"/>
      <c r="KYJ23" s="72" t="s">
        <v>371</v>
      </c>
      <c r="KYK23" s="72"/>
      <c r="KYL23" s="94"/>
      <c r="KYM23" s="94"/>
      <c r="KYN23" s="94"/>
      <c r="KYO23" s="94"/>
      <c r="KYP23" s="94"/>
      <c r="KYQ23" s="94"/>
      <c r="KYR23" s="94"/>
      <c r="KYS23" s="94"/>
      <c r="KYT23" s="94"/>
      <c r="KYU23" s="94"/>
      <c r="KYV23" s="94"/>
      <c r="KYW23" s="94"/>
      <c r="KYX23" s="94"/>
      <c r="KYY23" s="94"/>
      <c r="KYZ23" s="72" t="s">
        <v>371</v>
      </c>
      <c r="KZA23" s="72"/>
      <c r="KZB23" s="94"/>
      <c r="KZC23" s="94"/>
      <c r="KZD23" s="94"/>
      <c r="KZE23" s="94"/>
      <c r="KZF23" s="94"/>
      <c r="KZG23" s="94"/>
      <c r="KZH23" s="94"/>
      <c r="KZI23" s="94"/>
      <c r="KZJ23" s="94"/>
      <c r="KZK23" s="94"/>
      <c r="KZL23" s="94"/>
      <c r="KZM23" s="94"/>
      <c r="KZN23" s="94"/>
      <c r="KZO23" s="94"/>
      <c r="KZP23" s="72" t="s">
        <v>371</v>
      </c>
      <c r="KZQ23" s="72"/>
      <c r="KZR23" s="94"/>
      <c r="KZS23" s="94"/>
      <c r="KZT23" s="94"/>
      <c r="KZU23" s="94"/>
      <c r="KZV23" s="94"/>
      <c r="KZW23" s="94"/>
      <c r="KZX23" s="94"/>
      <c r="KZY23" s="94"/>
      <c r="KZZ23" s="94"/>
      <c r="LAA23" s="94"/>
      <c r="LAB23" s="94"/>
      <c r="LAC23" s="94"/>
      <c r="LAD23" s="94"/>
      <c r="LAE23" s="94"/>
      <c r="LAF23" s="72" t="s">
        <v>371</v>
      </c>
      <c r="LAG23" s="72"/>
      <c r="LAH23" s="94"/>
      <c r="LAI23" s="94"/>
      <c r="LAJ23" s="94"/>
      <c r="LAK23" s="94"/>
      <c r="LAL23" s="94"/>
      <c r="LAM23" s="94"/>
      <c r="LAN23" s="94"/>
      <c r="LAO23" s="94"/>
      <c r="LAP23" s="94"/>
      <c r="LAQ23" s="94"/>
      <c r="LAR23" s="94"/>
      <c r="LAS23" s="94"/>
      <c r="LAT23" s="94"/>
      <c r="LAU23" s="94"/>
      <c r="LAV23" s="72" t="s">
        <v>371</v>
      </c>
      <c r="LAW23" s="72"/>
      <c r="LAX23" s="94"/>
      <c r="LAY23" s="94"/>
      <c r="LAZ23" s="94"/>
      <c r="LBA23" s="94"/>
      <c r="LBB23" s="94"/>
      <c r="LBC23" s="94"/>
      <c r="LBD23" s="94"/>
      <c r="LBE23" s="94"/>
      <c r="LBF23" s="94"/>
      <c r="LBG23" s="94"/>
      <c r="LBH23" s="94"/>
      <c r="LBI23" s="94"/>
      <c r="LBJ23" s="94"/>
      <c r="LBK23" s="94"/>
      <c r="LBL23" s="72" t="s">
        <v>371</v>
      </c>
      <c r="LBM23" s="72"/>
      <c r="LBN23" s="94"/>
      <c r="LBO23" s="94"/>
      <c r="LBP23" s="94"/>
      <c r="LBQ23" s="94"/>
      <c r="LBR23" s="94"/>
      <c r="LBS23" s="94"/>
      <c r="LBT23" s="94"/>
      <c r="LBU23" s="94"/>
      <c r="LBV23" s="94"/>
      <c r="LBW23" s="94"/>
      <c r="LBX23" s="94"/>
      <c r="LBY23" s="94"/>
      <c r="LBZ23" s="94"/>
      <c r="LCA23" s="94"/>
      <c r="LCB23" s="72" t="s">
        <v>371</v>
      </c>
      <c r="LCC23" s="72"/>
      <c r="LCD23" s="94"/>
      <c r="LCE23" s="94"/>
      <c r="LCF23" s="94"/>
      <c r="LCG23" s="94"/>
      <c r="LCH23" s="94"/>
      <c r="LCI23" s="94"/>
      <c r="LCJ23" s="94"/>
      <c r="LCK23" s="94"/>
      <c r="LCL23" s="94"/>
      <c r="LCM23" s="94"/>
      <c r="LCN23" s="94"/>
      <c r="LCO23" s="94"/>
      <c r="LCP23" s="94"/>
      <c r="LCQ23" s="94"/>
      <c r="LCR23" s="72" t="s">
        <v>371</v>
      </c>
      <c r="LCS23" s="72"/>
      <c r="LCT23" s="94"/>
      <c r="LCU23" s="94"/>
      <c r="LCV23" s="94"/>
      <c r="LCW23" s="94"/>
      <c r="LCX23" s="94"/>
      <c r="LCY23" s="94"/>
      <c r="LCZ23" s="94"/>
      <c r="LDA23" s="94"/>
      <c r="LDB23" s="94"/>
      <c r="LDC23" s="94"/>
      <c r="LDD23" s="94"/>
      <c r="LDE23" s="94"/>
      <c r="LDF23" s="94"/>
      <c r="LDG23" s="94"/>
      <c r="LDH23" s="72" t="s">
        <v>371</v>
      </c>
      <c r="LDI23" s="72"/>
      <c r="LDJ23" s="94"/>
      <c r="LDK23" s="94"/>
      <c r="LDL23" s="94"/>
      <c r="LDM23" s="94"/>
      <c r="LDN23" s="94"/>
      <c r="LDO23" s="94"/>
      <c r="LDP23" s="94"/>
      <c r="LDQ23" s="94"/>
      <c r="LDR23" s="94"/>
      <c r="LDS23" s="94"/>
      <c r="LDT23" s="94"/>
      <c r="LDU23" s="94"/>
      <c r="LDV23" s="94"/>
      <c r="LDW23" s="94"/>
      <c r="LDX23" s="72" t="s">
        <v>371</v>
      </c>
      <c r="LDY23" s="72"/>
      <c r="LDZ23" s="94"/>
      <c r="LEA23" s="94"/>
      <c r="LEB23" s="94"/>
      <c r="LEC23" s="94"/>
      <c r="LED23" s="94"/>
      <c r="LEE23" s="94"/>
      <c r="LEF23" s="94"/>
      <c r="LEG23" s="94"/>
      <c r="LEH23" s="94"/>
      <c r="LEI23" s="94"/>
      <c r="LEJ23" s="94"/>
      <c r="LEK23" s="94"/>
      <c r="LEL23" s="94"/>
      <c r="LEM23" s="94"/>
      <c r="LEN23" s="72" t="s">
        <v>371</v>
      </c>
      <c r="LEO23" s="72"/>
      <c r="LEP23" s="94"/>
      <c r="LEQ23" s="94"/>
      <c r="LER23" s="94"/>
      <c r="LES23" s="94"/>
      <c r="LET23" s="94"/>
      <c r="LEU23" s="94"/>
      <c r="LEV23" s="94"/>
      <c r="LEW23" s="94"/>
      <c r="LEX23" s="94"/>
      <c r="LEY23" s="94"/>
      <c r="LEZ23" s="94"/>
      <c r="LFA23" s="94"/>
      <c r="LFB23" s="94"/>
      <c r="LFC23" s="94"/>
      <c r="LFD23" s="72" t="s">
        <v>371</v>
      </c>
      <c r="LFE23" s="72"/>
      <c r="LFF23" s="94"/>
      <c r="LFG23" s="94"/>
      <c r="LFH23" s="94"/>
      <c r="LFI23" s="94"/>
      <c r="LFJ23" s="94"/>
      <c r="LFK23" s="94"/>
      <c r="LFL23" s="94"/>
      <c r="LFM23" s="94"/>
      <c r="LFN23" s="94"/>
      <c r="LFO23" s="94"/>
      <c r="LFP23" s="94"/>
      <c r="LFQ23" s="94"/>
      <c r="LFR23" s="94"/>
      <c r="LFS23" s="94"/>
      <c r="LFT23" s="72" t="s">
        <v>371</v>
      </c>
      <c r="LFU23" s="72"/>
      <c r="LFV23" s="94"/>
      <c r="LFW23" s="94"/>
      <c r="LFX23" s="94"/>
      <c r="LFY23" s="94"/>
      <c r="LFZ23" s="94"/>
      <c r="LGA23" s="94"/>
      <c r="LGB23" s="94"/>
      <c r="LGC23" s="94"/>
      <c r="LGD23" s="94"/>
      <c r="LGE23" s="94"/>
      <c r="LGF23" s="94"/>
      <c r="LGG23" s="94"/>
      <c r="LGH23" s="94"/>
      <c r="LGI23" s="94"/>
      <c r="LGJ23" s="72" t="s">
        <v>371</v>
      </c>
      <c r="LGK23" s="72"/>
      <c r="LGL23" s="94"/>
      <c r="LGM23" s="94"/>
      <c r="LGN23" s="94"/>
      <c r="LGO23" s="94"/>
      <c r="LGP23" s="94"/>
      <c r="LGQ23" s="94"/>
      <c r="LGR23" s="94"/>
      <c r="LGS23" s="94"/>
      <c r="LGT23" s="94"/>
      <c r="LGU23" s="94"/>
      <c r="LGV23" s="94"/>
      <c r="LGW23" s="94"/>
      <c r="LGX23" s="94"/>
      <c r="LGY23" s="94"/>
      <c r="LGZ23" s="72" t="s">
        <v>371</v>
      </c>
      <c r="LHA23" s="72"/>
      <c r="LHB23" s="94"/>
      <c r="LHC23" s="94"/>
      <c r="LHD23" s="94"/>
      <c r="LHE23" s="94"/>
      <c r="LHF23" s="94"/>
      <c r="LHG23" s="94"/>
      <c r="LHH23" s="94"/>
      <c r="LHI23" s="94"/>
      <c r="LHJ23" s="94"/>
      <c r="LHK23" s="94"/>
      <c r="LHL23" s="94"/>
      <c r="LHM23" s="94"/>
      <c r="LHN23" s="94"/>
      <c r="LHO23" s="94"/>
      <c r="LHP23" s="72" t="s">
        <v>371</v>
      </c>
      <c r="LHQ23" s="72"/>
      <c r="LHR23" s="94"/>
      <c r="LHS23" s="94"/>
      <c r="LHT23" s="94"/>
      <c r="LHU23" s="94"/>
      <c r="LHV23" s="94"/>
      <c r="LHW23" s="94"/>
      <c r="LHX23" s="94"/>
      <c r="LHY23" s="94"/>
      <c r="LHZ23" s="94"/>
      <c r="LIA23" s="94"/>
      <c r="LIB23" s="94"/>
      <c r="LIC23" s="94"/>
      <c r="LID23" s="94"/>
      <c r="LIE23" s="94"/>
      <c r="LIF23" s="72" t="s">
        <v>371</v>
      </c>
      <c r="LIG23" s="72"/>
      <c r="LIH23" s="94"/>
      <c r="LII23" s="94"/>
      <c r="LIJ23" s="94"/>
      <c r="LIK23" s="94"/>
      <c r="LIL23" s="94"/>
      <c r="LIM23" s="94"/>
      <c r="LIN23" s="94"/>
      <c r="LIO23" s="94"/>
      <c r="LIP23" s="94"/>
      <c r="LIQ23" s="94"/>
      <c r="LIR23" s="94"/>
      <c r="LIS23" s="94"/>
      <c r="LIT23" s="94"/>
      <c r="LIU23" s="94"/>
      <c r="LIV23" s="72" t="s">
        <v>371</v>
      </c>
      <c r="LIW23" s="72"/>
      <c r="LIX23" s="94"/>
      <c r="LIY23" s="94"/>
      <c r="LIZ23" s="94"/>
      <c r="LJA23" s="94"/>
      <c r="LJB23" s="94"/>
      <c r="LJC23" s="94"/>
      <c r="LJD23" s="94"/>
      <c r="LJE23" s="94"/>
      <c r="LJF23" s="94"/>
      <c r="LJG23" s="94"/>
      <c r="LJH23" s="94"/>
      <c r="LJI23" s="94"/>
      <c r="LJJ23" s="94"/>
      <c r="LJK23" s="94"/>
      <c r="LJL23" s="72" t="s">
        <v>371</v>
      </c>
      <c r="LJM23" s="72"/>
      <c r="LJN23" s="94"/>
      <c r="LJO23" s="94"/>
      <c r="LJP23" s="94"/>
      <c r="LJQ23" s="94"/>
      <c r="LJR23" s="94"/>
      <c r="LJS23" s="94"/>
      <c r="LJT23" s="94"/>
      <c r="LJU23" s="94"/>
      <c r="LJV23" s="94"/>
      <c r="LJW23" s="94"/>
      <c r="LJX23" s="94"/>
      <c r="LJY23" s="94"/>
      <c r="LJZ23" s="94"/>
      <c r="LKA23" s="94"/>
      <c r="LKB23" s="72" t="s">
        <v>371</v>
      </c>
      <c r="LKC23" s="72"/>
      <c r="LKD23" s="94"/>
      <c r="LKE23" s="94"/>
      <c r="LKF23" s="94"/>
      <c r="LKG23" s="94"/>
      <c r="LKH23" s="94"/>
      <c r="LKI23" s="94"/>
      <c r="LKJ23" s="94"/>
      <c r="LKK23" s="94"/>
      <c r="LKL23" s="94"/>
      <c r="LKM23" s="94"/>
      <c r="LKN23" s="94"/>
      <c r="LKO23" s="94"/>
      <c r="LKP23" s="94"/>
      <c r="LKQ23" s="94"/>
      <c r="LKR23" s="72" t="s">
        <v>371</v>
      </c>
      <c r="LKS23" s="72"/>
      <c r="LKT23" s="94"/>
      <c r="LKU23" s="94"/>
      <c r="LKV23" s="94"/>
      <c r="LKW23" s="94"/>
      <c r="LKX23" s="94"/>
      <c r="LKY23" s="94"/>
      <c r="LKZ23" s="94"/>
      <c r="LLA23" s="94"/>
      <c r="LLB23" s="94"/>
      <c r="LLC23" s="94"/>
      <c r="LLD23" s="94"/>
      <c r="LLE23" s="94"/>
      <c r="LLF23" s="94"/>
      <c r="LLG23" s="94"/>
      <c r="LLH23" s="72" t="s">
        <v>371</v>
      </c>
      <c r="LLI23" s="72"/>
      <c r="LLJ23" s="94"/>
      <c r="LLK23" s="94"/>
      <c r="LLL23" s="94"/>
      <c r="LLM23" s="94"/>
      <c r="LLN23" s="94"/>
      <c r="LLO23" s="94"/>
      <c r="LLP23" s="94"/>
      <c r="LLQ23" s="94"/>
      <c r="LLR23" s="94"/>
      <c r="LLS23" s="94"/>
      <c r="LLT23" s="94"/>
      <c r="LLU23" s="94"/>
      <c r="LLV23" s="94"/>
      <c r="LLW23" s="94"/>
      <c r="LLX23" s="72" t="s">
        <v>371</v>
      </c>
      <c r="LLY23" s="72"/>
      <c r="LLZ23" s="94"/>
      <c r="LMA23" s="94"/>
      <c r="LMB23" s="94"/>
      <c r="LMC23" s="94"/>
      <c r="LMD23" s="94"/>
      <c r="LME23" s="94"/>
      <c r="LMF23" s="94"/>
      <c r="LMG23" s="94"/>
      <c r="LMH23" s="94"/>
      <c r="LMI23" s="94"/>
      <c r="LMJ23" s="94"/>
      <c r="LMK23" s="94"/>
      <c r="LML23" s="94"/>
      <c r="LMM23" s="94"/>
      <c r="LMN23" s="72" t="s">
        <v>371</v>
      </c>
      <c r="LMO23" s="72"/>
      <c r="LMP23" s="94"/>
      <c r="LMQ23" s="94"/>
      <c r="LMR23" s="94"/>
      <c r="LMS23" s="94"/>
      <c r="LMT23" s="94"/>
      <c r="LMU23" s="94"/>
      <c r="LMV23" s="94"/>
      <c r="LMW23" s="94"/>
      <c r="LMX23" s="94"/>
      <c r="LMY23" s="94"/>
      <c r="LMZ23" s="94"/>
      <c r="LNA23" s="94"/>
      <c r="LNB23" s="94"/>
      <c r="LNC23" s="94"/>
      <c r="LND23" s="72" t="s">
        <v>371</v>
      </c>
      <c r="LNE23" s="72"/>
      <c r="LNF23" s="94"/>
      <c r="LNG23" s="94"/>
      <c r="LNH23" s="94"/>
      <c r="LNI23" s="94"/>
      <c r="LNJ23" s="94"/>
      <c r="LNK23" s="94"/>
      <c r="LNL23" s="94"/>
      <c r="LNM23" s="94"/>
      <c r="LNN23" s="94"/>
      <c r="LNO23" s="94"/>
      <c r="LNP23" s="94"/>
      <c r="LNQ23" s="94"/>
      <c r="LNR23" s="94"/>
      <c r="LNS23" s="94"/>
      <c r="LNT23" s="72" t="s">
        <v>371</v>
      </c>
      <c r="LNU23" s="72"/>
      <c r="LNV23" s="94"/>
      <c r="LNW23" s="94"/>
      <c r="LNX23" s="94"/>
      <c r="LNY23" s="94"/>
      <c r="LNZ23" s="94"/>
      <c r="LOA23" s="94"/>
      <c r="LOB23" s="94"/>
      <c r="LOC23" s="94"/>
      <c r="LOD23" s="94"/>
      <c r="LOE23" s="94"/>
      <c r="LOF23" s="94"/>
      <c r="LOG23" s="94"/>
      <c r="LOH23" s="94"/>
      <c r="LOI23" s="94"/>
      <c r="LOJ23" s="72" t="s">
        <v>371</v>
      </c>
      <c r="LOK23" s="72"/>
      <c r="LOL23" s="94"/>
      <c r="LOM23" s="94"/>
      <c r="LON23" s="94"/>
      <c r="LOO23" s="94"/>
      <c r="LOP23" s="94"/>
      <c r="LOQ23" s="94"/>
      <c r="LOR23" s="94"/>
      <c r="LOS23" s="94"/>
      <c r="LOT23" s="94"/>
      <c r="LOU23" s="94"/>
      <c r="LOV23" s="94"/>
      <c r="LOW23" s="94"/>
      <c r="LOX23" s="94"/>
      <c r="LOY23" s="94"/>
      <c r="LOZ23" s="72" t="s">
        <v>371</v>
      </c>
      <c r="LPA23" s="72"/>
      <c r="LPB23" s="94"/>
      <c r="LPC23" s="94"/>
      <c r="LPD23" s="94"/>
      <c r="LPE23" s="94"/>
      <c r="LPF23" s="94"/>
      <c r="LPG23" s="94"/>
      <c r="LPH23" s="94"/>
      <c r="LPI23" s="94"/>
      <c r="LPJ23" s="94"/>
      <c r="LPK23" s="94"/>
      <c r="LPL23" s="94"/>
      <c r="LPM23" s="94"/>
      <c r="LPN23" s="94"/>
      <c r="LPO23" s="94"/>
      <c r="LPP23" s="72" t="s">
        <v>371</v>
      </c>
      <c r="LPQ23" s="72"/>
      <c r="LPR23" s="94"/>
      <c r="LPS23" s="94"/>
      <c r="LPT23" s="94"/>
      <c r="LPU23" s="94"/>
      <c r="LPV23" s="94"/>
      <c r="LPW23" s="94"/>
      <c r="LPX23" s="94"/>
      <c r="LPY23" s="94"/>
      <c r="LPZ23" s="94"/>
      <c r="LQA23" s="94"/>
      <c r="LQB23" s="94"/>
      <c r="LQC23" s="94"/>
      <c r="LQD23" s="94"/>
      <c r="LQE23" s="94"/>
      <c r="LQF23" s="72" t="s">
        <v>371</v>
      </c>
      <c r="LQG23" s="72"/>
      <c r="LQH23" s="94"/>
      <c r="LQI23" s="94"/>
      <c r="LQJ23" s="94"/>
      <c r="LQK23" s="94"/>
      <c r="LQL23" s="94"/>
      <c r="LQM23" s="94"/>
      <c r="LQN23" s="94"/>
      <c r="LQO23" s="94"/>
      <c r="LQP23" s="94"/>
      <c r="LQQ23" s="94"/>
      <c r="LQR23" s="94"/>
      <c r="LQS23" s="94"/>
      <c r="LQT23" s="94"/>
      <c r="LQU23" s="94"/>
      <c r="LQV23" s="72" t="s">
        <v>371</v>
      </c>
      <c r="LQW23" s="72"/>
      <c r="LQX23" s="94"/>
      <c r="LQY23" s="94"/>
      <c r="LQZ23" s="94"/>
      <c r="LRA23" s="94"/>
      <c r="LRB23" s="94"/>
      <c r="LRC23" s="94"/>
      <c r="LRD23" s="94"/>
      <c r="LRE23" s="94"/>
      <c r="LRF23" s="94"/>
      <c r="LRG23" s="94"/>
      <c r="LRH23" s="94"/>
      <c r="LRI23" s="94"/>
      <c r="LRJ23" s="94"/>
      <c r="LRK23" s="94"/>
      <c r="LRL23" s="72" t="s">
        <v>371</v>
      </c>
      <c r="LRM23" s="72"/>
      <c r="LRN23" s="94"/>
      <c r="LRO23" s="94"/>
      <c r="LRP23" s="94"/>
      <c r="LRQ23" s="94"/>
      <c r="LRR23" s="94"/>
      <c r="LRS23" s="94"/>
      <c r="LRT23" s="94"/>
      <c r="LRU23" s="94"/>
      <c r="LRV23" s="94"/>
      <c r="LRW23" s="94"/>
      <c r="LRX23" s="94"/>
      <c r="LRY23" s="94"/>
      <c r="LRZ23" s="94"/>
      <c r="LSA23" s="94"/>
      <c r="LSB23" s="72" t="s">
        <v>371</v>
      </c>
      <c r="LSC23" s="72"/>
      <c r="LSD23" s="94"/>
      <c r="LSE23" s="94"/>
      <c r="LSF23" s="94"/>
      <c r="LSG23" s="94"/>
      <c r="LSH23" s="94"/>
      <c r="LSI23" s="94"/>
      <c r="LSJ23" s="94"/>
      <c r="LSK23" s="94"/>
      <c r="LSL23" s="94"/>
      <c r="LSM23" s="94"/>
      <c r="LSN23" s="94"/>
      <c r="LSO23" s="94"/>
      <c r="LSP23" s="94"/>
      <c r="LSQ23" s="94"/>
      <c r="LSR23" s="72" t="s">
        <v>371</v>
      </c>
      <c r="LSS23" s="72"/>
      <c r="LST23" s="94"/>
      <c r="LSU23" s="94"/>
      <c r="LSV23" s="94"/>
      <c r="LSW23" s="94"/>
      <c r="LSX23" s="94"/>
      <c r="LSY23" s="94"/>
      <c r="LSZ23" s="94"/>
      <c r="LTA23" s="94"/>
      <c r="LTB23" s="94"/>
      <c r="LTC23" s="94"/>
      <c r="LTD23" s="94"/>
      <c r="LTE23" s="94"/>
      <c r="LTF23" s="94"/>
      <c r="LTG23" s="94"/>
      <c r="LTH23" s="72" t="s">
        <v>371</v>
      </c>
      <c r="LTI23" s="72"/>
      <c r="LTJ23" s="94"/>
      <c r="LTK23" s="94"/>
      <c r="LTL23" s="94"/>
      <c r="LTM23" s="94"/>
      <c r="LTN23" s="94"/>
      <c r="LTO23" s="94"/>
      <c r="LTP23" s="94"/>
      <c r="LTQ23" s="94"/>
      <c r="LTR23" s="94"/>
      <c r="LTS23" s="94"/>
      <c r="LTT23" s="94"/>
      <c r="LTU23" s="94"/>
      <c r="LTV23" s="94"/>
      <c r="LTW23" s="94"/>
      <c r="LTX23" s="72" t="s">
        <v>371</v>
      </c>
      <c r="LTY23" s="72"/>
      <c r="LTZ23" s="94"/>
      <c r="LUA23" s="94"/>
      <c r="LUB23" s="94"/>
      <c r="LUC23" s="94"/>
      <c r="LUD23" s="94"/>
      <c r="LUE23" s="94"/>
      <c r="LUF23" s="94"/>
      <c r="LUG23" s="94"/>
      <c r="LUH23" s="94"/>
      <c r="LUI23" s="94"/>
      <c r="LUJ23" s="94"/>
      <c r="LUK23" s="94"/>
      <c r="LUL23" s="94"/>
      <c r="LUM23" s="94"/>
      <c r="LUN23" s="72" t="s">
        <v>371</v>
      </c>
      <c r="LUO23" s="72"/>
      <c r="LUP23" s="94"/>
      <c r="LUQ23" s="94"/>
      <c r="LUR23" s="94"/>
      <c r="LUS23" s="94"/>
      <c r="LUT23" s="94"/>
      <c r="LUU23" s="94"/>
      <c r="LUV23" s="94"/>
      <c r="LUW23" s="94"/>
      <c r="LUX23" s="94"/>
      <c r="LUY23" s="94"/>
      <c r="LUZ23" s="94"/>
      <c r="LVA23" s="94"/>
      <c r="LVB23" s="94"/>
      <c r="LVC23" s="94"/>
      <c r="LVD23" s="72" t="s">
        <v>371</v>
      </c>
      <c r="LVE23" s="72"/>
      <c r="LVF23" s="94"/>
      <c r="LVG23" s="94"/>
      <c r="LVH23" s="94"/>
      <c r="LVI23" s="94"/>
      <c r="LVJ23" s="94"/>
      <c r="LVK23" s="94"/>
      <c r="LVL23" s="94"/>
      <c r="LVM23" s="94"/>
      <c r="LVN23" s="94"/>
      <c r="LVO23" s="94"/>
      <c r="LVP23" s="94"/>
      <c r="LVQ23" s="94"/>
      <c r="LVR23" s="94"/>
      <c r="LVS23" s="94"/>
      <c r="LVT23" s="72" t="s">
        <v>371</v>
      </c>
      <c r="LVU23" s="72"/>
      <c r="LVV23" s="94"/>
      <c r="LVW23" s="94"/>
      <c r="LVX23" s="94"/>
      <c r="LVY23" s="94"/>
      <c r="LVZ23" s="94"/>
      <c r="LWA23" s="94"/>
      <c r="LWB23" s="94"/>
      <c r="LWC23" s="94"/>
      <c r="LWD23" s="94"/>
      <c r="LWE23" s="94"/>
      <c r="LWF23" s="94"/>
      <c r="LWG23" s="94"/>
      <c r="LWH23" s="94"/>
      <c r="LWI23" s="94"/>
      <c r="LWJ23" s="72" t="s">
        <v>371</v>
      </c>
      <c r="LWK23" s="72"/>
      <c r="LWL23" s="94"/>
      <c r="LWM23" s="94"/>
      <c r="LWN23" s="94"/>
      <c r="LWO23" s="94"/>
      <c r="LWP23" s="94"/>
      <c r="LWQ23" s="94"/>
      <c r="LWR23" s="94"/>
      <c r="LWS23" s="94"/>
      <c r="LWT23" s="94"/>
      <c r="LWU23" s="94"/>
      <c r="LWV23" s="94"/>
      <c r="LWW23" s="94"/>
      <c r="LWX23" s="94"/>
      <c r="LWY23" s="94"/>
      <c r="LWZ23" s="72" t="s">
        <v>371</v>
      </c>
      <c r="LXA23" s="72"/>
      <c r="LXB23" s="94"/>
      <c r="LXC23" s="94"/>
      <c r="LXD23" s="94"/>
      <c r="LXE23" s="94"/>
      <c r="LXF23" s="94"/>
      <c r="LXG23" s="94"/>
      <c r="LXH23" s="94"/>
      <c r="LXI23" s="94"/>
      <c r="LXJ23" s="94"/>
      <c r="LXK23" s="94"/>
      <c r="LXL23" s="94"/>
      <c r="LXM23" s="94"/>
      <c r="LXN23" s="94"/>
      <c r="LXO23" s="94"/>
      <c r="LXP23" s="72" t="s">
        <v>371</v>
      </c>
      <c r="LXQ23" s="72"/>
      <c r="LXR23" s="94"/>
      <c r="LXS23" s="94"/>
      <c r="LXT23" s="94"/>
      <c r="LXU23" s="94"/>
      <c r="LXV23" s="94"/>
      <c r="LXW23" s="94"/>
      <c r="LXX23" s="94"/>
      <c r="LXY23" s="94"/>
      <c r="LXZ23" s="94"/>
      <c r="LYA23" s="94"/>
      <c r="LYB23" s="94"/>
      <c r="LYC23" s="94"/>
      <c r="LYD23" s="94"/>
      <c r="LYE23" s="94"/>
      <c r="LYF23" s="72" t="s">
        <v>371</v>
      </c>
      <c r="LYG23" s="72"/>
      <c r="LYH23" s="94"/>
      <c r="LYI23" s="94"/>
      <c r="LYJ23" s="94"/>
      <c r="LYK23" s="94"/>
      <c r="LYL23" s="94"/>
      <c r="LYM23" s="94"/>
      <c r="LYN23" s="94"/>
      <c r="LYO23" s="94"/>
      <c r="LYP23" s="94"/>
      <c r="LYQ23" s="94"/>
      <c r="LYR23" s="94"/>
      <c r="LYS23" s="94"/>
      <c r="LYT23" s="94"/>
      <c r="LYU23" s="94"/>
      <c r="LYV23" s="72" t="s">
        <v>371</v>
      </c>
      <c r="LYW23" s="72"/>
      <c r="LYX23" s="94"/>
      <c r="LYY23" s="94"/>
      <c r="LYZ23" s="94"/>
      <c r="LZA23" s="94"/>
      <c r="LZB23" s="94"/>
      <c r="LZC23" s="94"/>
      <c r="LZD23" s="94"/>
      <c r="LZE23" s="94"/>
      <c r="LZF23" s="94"/>
      <c r="LZG23" s="94"/>
      <c r="LZH23" s="94"/>
      <c r="LZI23" s="94"/>
      <c r="LZJ23" s="94"/>
      <c r="LZK23" s="94"/>
      <c r="LZL23" s="72" t="s">
        <v>371</v>
      </c>
      <c r="LZM23" s="72"/>
      <c r="LZN23" s="94"/>
      <c r="LZO23" s="94"/>
      <c r="LZP23" s="94"/>
      <c r="LZQ23" s="94"/>
      <c r="LZR23" s="94"/>
      <c r="LZS23" s="94"/>
      <c r="LZT23" s="94"/>
      <c r="LZU23" s="94"/>
      <c r="LZV23" s="94"/>
      <c r="LZW23" s="94"/>
      <c r="LZX23" s="94"/>
      <c r="LZY23" s="94"/>
      <c r="LZZ23" s="94"/>
      <c r="MAA23" s="94"/>
      <c r="MAB23" s="72" t="s">
        <v>371</v>
      </c>
      <c r="MAC23" s="72"/>
      <c r="MAD23" s="94"/>
      <c r="MAE23" s="94"/>
      <c r="MAF23" s="94"/>
      <c r="MAG23" s="94"/>
      <c r="MAH23" s="94"/>
      <c r="MAI23" s="94"/>
      <c r="MAJ23" s="94"/>
      <c r="MAK23" s="94"/>
      <c r="MAL23" s="94"/>
      <c r="MAM23" s="94"/>
      <c r="MAN23" s="94"/>
      <c r="MAO23" s="94"/>
      <c r="MAP23" s="94"/>
      <c r="MAQ23" s="94"/>
      <c r="MAR23" s="72" t="s">
        <v>371</v>
      </c>
      <c r="MAS23" s="72"/>
      <c r="MAT23" s="94"/>
      <c r="MAU23" s="94"/>
      <c r="MAV23" s="94"/>
      <c r="MAW23" s="94"/>
      <c r="MAX23" s="94"/>
      <c r="MAY23" s="94"/>
      <c r="MAZ23" s="94"/>
      <c r="MBA23" s="94"/>
      <c r="MBB23" s="94"/>
      <c r="MBC23" s="94"/>
      <c r="MBD23" s="94"/>
      <c r="MBE23" s="94"/>
      <c r="MBF23" s="94"/>
      <c r="MBG23" s="94"/>
      <c r="MBH23" s="72" t="s">
        <v>371</v>
      </c>
      <c r="MBI23" s="72"/>
      <c r="MBJ23" s="94"/>
      <c r="MBK23" s="94"/>
      <c r="MBL23" s="94"/>
      <c r="MBM23" s="94"/>
      <c r="MBN23" s="94"/>
      <c r="MBO23" s="94"/>
      <c r="MBP23" s="94"/>
      <c r="MBQ23" s="94"/>
      <c r="MBR23" s="94"/>
      <c r="MBS23" s="94"/>
      <c r="MBT23" s="94"/>
      <c r="MBU23" s="94"/>
      <c r="MBV23" s="94"/>
      <c r="MBW23" s="94"/>
      <c r="MBX23" s="72" t="s">
        <v>371</v>
      </c>
      <c r="MBY23" s="72"/>
      <c r="MBZ23" s="94"/>
      <c r="MCA23" s="94"/>
      <c r="MCB23" s="94"/>
      <c r="MCC23" s="94"/>
      <c r="MCD23" s="94"/>
      <c r="MCE23" s="94"/>
      <c r="MCF23" s="94"/>
      <c r="MCG23" s="94"/>
      <c r="MCH23" s="94"/>
      <c r="MCI23" s="94"/>
      <c r="MCJ23" s="94"/>
      <c r="MCK23" s="94"/>
      <c r="MCL23" s="94"/>
      <c r="MCM23" s="94"/>
      <c r="MCN23" s="72" t="s">
        <v>371</v>
      </c>
      <c r="MCO23" s="72"/>
      <c r="MCP23" s="94"/>
      <c r="MCQ23" s="94"/>
      <c r="MCR23" s="94"/>
      <c r="MCS23" s="94"/>
      <c r="MCT23" s="94"/>
      <c r="MCU23" s="94"/>
      <c r="MCV23" s="94"/>
      <c r="MCW23" s="94"/>
      <c r="MCX23" s="94"/>
      <c r="MCY23" s="94"/>
      <c r="MCZ23" s="94"/>
      <c r="MDA23" s="94"/>
      <c r="MDB23" s="94"/>
      <c r="MDC23" s="94"/>
      <c r="MDD23" s="72" t="s">
        <v>371</v>
      </c>
      <c r="MDE23" s="72"/>
      <c r="MDF23" s="94"/>
      <c r="MDG23" s="94"/>
      <c r="MDH23" s="94"/>
      <c r="MDI23" s="94"/>
      <c r="MDJ23" s="94"/>
      <c r="MDK23" s="94"/>
      <c r="MDL23" s="94"/>
      <c r="MDM23" s="94"/>
      <c r="MDN23" s="94"/>
      <c r="MDO23" s="94"/>
      <c r="MDP23" s="94"/>
      <c r="MDQ23" s="94"/>
      <c r="MDR23" s="94"/>
      <c r="MDS23" s="94"/>
      <c r="MDT23" s="72" t="s">
        <v>371</v>
      </c>
      <c r="MDU23" s="72"/>
      <c r="MDV23" s="94"/>
      <c r="MDW23" s="94"/>
      <c r="MDX23" s="94"/>
      <c r="MDY23" s="94"/>
      <c r="MDZ23" s="94"/>
      <c r="MEA23" s="94"/>
      <c r="MEB23" s="94"/>
      <c r="MEC23" s="94"/>
      <c r="MED23" s="94"/>
      <c r="MEE23" s="94"/>
      <c r="MEF23" s="94"/>
      <c r="MEG23" s="94"/>
      <c r="MEH23" s="94"/>
      <c r="MEI23" s="94"/>
      <c r="MEJ23" s="72" t="s">
        <v>371</v>
      </c>
      <c r="MEK23" s="72"/>
      <c r="MEL23" s="94"/>
      <c r="MEM23" s="94"/>
      <c r="MEN23" s="94"/>
      <c r="MEO23" s="94"/>
      <c r="MEP23" s="94"/>
      <c r="MEQ23" s="94"/>
      <c r="MER23" s="94"/>
      <c r="MES23" s="94"/>
      <c r="MET23" s="94"/>
      <c r="MEU23" s="94"/>
      <c r="MEV23" s="94"/>
      <c r="MEW23" s="94"/>
      <c r="MEX23" s="94"/>
      <c r="MEY23" s="94"/>
      <c r="MEZ23" s="72" t="s">
        <v>371</v>
      </c>
      <c r="MFA23" s="72"/>
      <c r="MFB23" s="94"/>
      <c r="MFC23" s="94"/>
      <c r="MFD23" s="94"/>
      <c r="MFE23" s="94"/>
      <c r="MFF23" s="94"/>
      <c r="MFG23" s="94"/>
      <c r="MFH23" s="94"/>
      <c r="MFI23" s="94"/>
      <c r="MFJ23" s="94"/>
      <c r="MFK23" s="94"/>
      <c r="MFL23" s="94"/>
      <c r="MFM23" s="94"/>
      <c r="MFN23" s="94"/>
      <c r="MFO23" s="94"/>
      <c r="MFP23" s="72" t="s">
        <v>371</v>
      </c>
      <c r="MFQ23" s="72"/>
      <c r="MFR23" s="94"/>
      <c r="MFS23" s="94"/>
      <c r="MFT23" s="94"/>
      <c r="MFU23" s="94"/>
      <c r="MFV23" s="94"/>
      <c r="MFW23" s="94"/>
      <c r="MFX23" s="94"/>
      <c r="MFY23" s="94"/>
      <c r="MFZ23" s="94"/>
      <c r="MGA23" s="94"/>
      <c r="MGB23" s="94"/>
      <c r="MGC23" s="94"/>
      <c r="MGD23" s="94"/>
      <c r="MGE23" s="94"/>
      <c r="MGF23" s="72" t="s">
        <v>371</v>
      </c>
      <c r="MGG23" s="72"/>
      <c r="MGH23" s="94"/>
      <c r="MGI23" s="94"/>
      <c r="MGJ23" s="94"/>
      <c r="MGK23" s="94"/>
      <c r="MGL23" s="94"/>
      <c r="MGM23" s="94"/>
      <c r="MGN23" s="94"/>
      <c r="MGO23" s="94"/>
      <c r="MGP23" s="94"/>
      <c r="MGQ23" s="94"/>
      <c r="MGR23" s="94"/>
      <c r="MGS23" s="94"/>
      <c r="MGT23" s="94"/>
      <c r="MGU23" s="94"/>
      <c r="MGV23" s="72" t="s">
        <v>371</v>
      </c>
      <c r="MGW23" s="72"/>
      <c r="MGX23" s="94"/>
      <c r="MGY23" s="94"/>
      <c r="MGZ23" s="94"/>
      <c r="MHA23" s="94"/>
      <c r="MHB23" s="94"/>
      <c r="MHC23" s="94"/>
      <c r="MHD23" s="94"/>
      <c r="MHE23" s="94"/>
      <c r="MHF23" s="94"/>
      <c r="MHG23" s="94"/>
      <c r="MHH23" s="94"/>
      <c r="MHI23" s="94"/>
      <c r="MHJ23" s="94"/>
      <c r="MHK23" s="94"/>
      <c r="MHL23" s="72" t="s">
        <v>371</v>
      </c>
      <c r="MHM23" s="72"/>
      <c r="MHN23" s="94"/>
      <c r="MHO23" s="94"/>
      <c r="MHP23" s="94"/>
      <c r="MHQ23" s="94"/>
      <c r="MHR23" s="94"/>
      <c r="MHS23" s="94"/>
      <c r="MHT23" s="94"/>
      <c r="MHU23" s="94"/>
      <c r="MHV23" s="94"/>
      <c r="MHW23" s="94"/>
      <c r="MHX23" s="94"/>
      <c r="MHY23" s="94"/>
      <c r="MHZ23" s="94"/>
      <c r="MIA23" s="94"/>
      <c r="MIB23" s="72" t="s">
        <v>371</v>
      </c>
      <c r="MIC23" s="72"/>
      <c r="MID23" s="94"/>
      <c r="MIE23" s="94"/>
      <c r="MIF23" s="94"/>
      <c r="MIG23" s="94"/>
      <c r="MIH23" s="94"/>
      <c r="MII23" s="94"/>
      <c r="MIJ23" s="94"/>
      <c r="MIK23" s="94"/>
      <c r="MIL23" s="94"/>
      <c r="MIM23" s="94"/>
      <c r="MIN23" s="94"/>
      <c r="MIO23" s="94"/>
      <c r="MIP23" s="94"/>
      <c r="MIQ23" s="94"/>
      <c r="MIR23" s="72" t="s">
        <v>371</v>
      </c>
      <c r="MIS23" s="72"/>
      <c r="MIT23" s="94"/>
      <c r="MIU23" s="94"/>
      <c r="MIV23" s="94"/>
      <c r="MIW23" s="94"/>
      <c r="MIX23" s="94"/>
      <c r="MIY23" s="94"/>
      <c r="MIZ23" s="94"/>
      <c r="MJA23" s="94"/>
      <c r="MJB23" s="94"/>
      <c r="MJC23" s="94"/>
      <c r="MJD23" s="94"/>
      <c r="MJE23" s="94"/>
      <c r="MJF23" s="94"/>
      <c r="MJG23" s="94"/>
      <c r="MJH23" s="72" t="s">
        <v>371</v>
      </c>
      <c r="MJI23" s="72"/>
      <c r="MJJ23" s="94"/>
      <c r="MJK23" s="94"/>
      <c r="MJL23" s="94"/>
      <c r="MJM23" s="94"/>
      <c r="MJN23" s="94"/>
      <c r="MJO23" s="94"/>
      <c r="MJP23" s="94"/>
      <c r="MJQ23" s="94"/>
      <c r="MJR23" s="94"/>
      <c r="MJS23" s="94"/>
      <c r="MJT23" s="94"/>
      <c r="MJU23" s="94"/>
      <c r="MJV23" s="94"/>
      <c r="MJW23" s="94"/>
      <c r="MJX23" s="72" t="s">
        <v>371</v>
      </c>
      <c r="MJY23" s="72"/>
      <c r="MJZ23" s="94"/>
      <c r="MKA23" s="94"/>
      <c r="MKB23" s="94"/>
      <c r="MKC23" s="94"/>
      <c r="MKD23" s="94"/>
      <c r="MKE23" s="94"/>
      <c r="MKF23" s="94"/>
      <c r="MKG23" s="94"/>
      <c r="MKH23" s="94"/>
      <c r="MKI23" s="94"/>
      <c r="MKJ23" s="94"/>
      <c r="MKK23" s="94"/>
      <c r="MKL23" s="94"/>
      <c r="MKM23" s="94"/>
      <c r="MKN23" s="72" t="s">
        <v>371</v>
      </c>
      <c r="MKO23" s="72"/>
      <c r="MKP23" s="94"/>
      <c r="MKQ23" s="94"/>
      <c r="MKR23" s="94"/>
      <c r="MKS23" s="94"/>
      <c r="MKT23" s="94"/>
      <c r="MKU23" s="94"/>
      <c r="MKV23" s="94"/>
      <c r="MKW23" s="94"/>
      <c r="MKX23" s="94"/>
      <c r="MKY23" s="94"/>
      <c r="MKZ23" s="94"/>
      <c r="MLA23" s="94"/>
      <c r="MLB23" s="94"/>
      <c r="MLC23" s="94"/>
      <c r="MLD23" s="72" t="s">
        <v>371</v>
      </c>
      <c r="MLE23" s="72"/>
      <c r="MLF23" s="94"/>
      <c r="MLG23" s="94"/>
      <c r="MLH23" s="94"/>
      <c r="MLI23" s="94"/>
      <c r="MLJ23" s="94"/>
      <c r="MLK23" s="94"/>
      <c r="MLL23" s="94"/>
      <c r="MLM23" s="94"/>
      <c r="MLN23" s="94"/>
      <c r="MLO23" s="94"/>
      <c r="MLP23" s="94"/>
      <c r="MLQ23" s="94"/>
      <c r="MLR23" s="94"/>
      <c r="MLS23" s="94"/>
      <c r="MLT23" s="72" t="s">
        <v>371</v>
      </c>
      <c r="MLU23" s="72"/>
      <c r="MLV23" s="94"/>
      <c r="MLW23" s="94"/>
      <c r="MLX23" s="94"/>
      <c r="MLY23" s="94"/>
      <c r="MLZ23" s="94"/>
      <c r="MMA23" s="94"/>
      <c r="MMB23" s="94"/>
      <c r="MMC23" s="94"/>
      <c r="MMD23" s="94"/>
      <c r="MME23" s="94"/>
      <c r="MMF23" s="94"/>
      <c r="MMG23" s="94"/>
      <c r="MMH23" s="94"/>
      <c r="MMI23" s="94"/>
      <c r="MMJ23" s="72" t="s">
        <v>371</v>
      </c>
      <c r="MMK23" s="72"/>
      <c r="MML23" s="94"/>
      <c r="MMM23" s="94"/>
      <c r="MMN23" s="94"/>
      <c r="MMO23" s="94"/>
      <c r="MMP23" s="94"/>
      <c r="MMQ23" s="94"/>
      <c r="MMR23" s="94"/>
      <c r="MMS23" s="94"/>
      <c r="MMT23" s="94"/>
      <c r="MMU23" s="94"/>
      <c r="MMV23" s="94"/>
      <c r="MMW23" s="94"/>
      <c r="MMX23" s="94"/>
      <c r="MMY23" s="94"/>
      <c r="MMZ23" s="72" t="s">
        <v>371</v>
      </c>
      <c r="MNA23" s="72"/>
      <c r="MNB23" s="94"/>
      <c r="MNC23" s="94"/>
      <c r="MND23" s="94"/>
      <c r="MNE23" s="94"/>
      <c r="MNF23" s="94"/>
      <c r="MNG23" s="94"/>
      <c r="MNH23" s="94"/>
      <c r="MNI23" s="94"/>
      <c r="MNJ23" s="94"/>
      <c r="MNK23" s="94"/>
      <c r="MNL23" s="94"/>
      <c r="MNM23" s="94"/>
      <c r="MNN23" s="94"/>
      <c r="MNO23" s="94"/>
      <c r="MNP23" s="72" t="s">
        <v>371</v>
      </c>
      <c r="MNQ23" s="72"/>
      <c r="MNR23" s="94"/>
      <c r="MNS23" s="94"/>
      <c r="MNT23" s="94"/>
      <c r="MNU23" s="94"/>
      <c r="MNV23" s="94"/>
      <c r="MNW23" s="94"/>
      <c r="MNX23" s="94"/>
      <c r="MNY23" s="94"/>
      <c r="MNZ23" s="94"/>
      <c r="MOA23" s="94"/>
      <c r="MOB23" s="94"/>
      <c r="MOC23" s="94"/>
      <c r="MOD23" s="94"/>
      <c r="MOE23" s="94"/>
      <c r="MOF23" s="72" t="s">
        <v>371</v>
      </c>
      <c r="MOG23" s="72"/>
      <c r="MOH23" s="94"/>
      <c r="MOI23" s="94"/>
      <c r="MOJ23" s="94"/>
      <c r="MOK23" s="94"/>
      <c r="MOL23" s="94"/>
      <c r="MOM23" s="94"/>
      <c r="MON23" s="94"/>
      <c r="MOO23" s="94"/>
      <c r="MOP23" s="94"/>
      <c r="MOQ23" s="94"/>
      <c r="MOR23" s="94"/>
      <c r="MOS23" s="94"/>
      <c r="MOT23" s="94"/>
      <c r="MOU23" s="94"/>
      <c r="MOV23" s="72" t="s">
        <v>371</v>
      </c>
      <c r="MOW23" s="72"/>
      <c r="MOX23" s="94"/>
      <c r="MOY23" s="94"/>
      <c r="MOZ23" s="94"/>
      <c r="MPA23" s="94"/>
      <c r="MPB23" s="94"/>
      <c r="MPC23" s="94"/>
      <c r="MPD23" s="94"/>
      <c r="MPE23" s="94"/>
      <c r="MPF23" s="94"/>
      <c r="MPG23" s="94"/>
      <c r="MPH23" s="94"/>
      <c r="MPI23" s="94"/>
      <c r="MPJ23" s="94"/>
      <c r="MPK23" s="94"/>
      <c r="MPL23" s="72" t="s">
        <v>371</v>
      </c>
      <c r="MPM23" s="72"/>
      <c r="MPN23" s="94"/>
      <c r="MPO23" s="94"/>
      <c r="MPP23" s="94"/>
      <c r="MPQ23" s="94"/>
      <c r="MPR23" s="94"/>
      <c r="MPS23" s="94"/>
      <c r="MPT23" s="94"/>
      <c r="MPU23" s="94"/>
      <c r="MPV23" s="94"/>
      <c r="MPW23" s="94"/>
      <c r="MPX23" s="94"/>
      <c r="MPY23" s="94"/>
      <c r="MPZ23" s="94"/>
      <c r="MQA23" s="94"/>
      <c r="MQB23" s="72" t="s">
        <v>371</v>
      </c>
      <c r="MQC23" s="72"/>
      <c r="MQD23" s="94"/>
      <c r="MQE23" s="94"/>
      <c r="MQF23" s="94"/>
      <c r="MQG23" s="94"/>
      <c r="MQH23" s="94"/>
      <c r="MQI23" s="94"/>
      <c r="MQJ23" s="94"/>
      <c r="MQK23" s="94"/>
      <c r="MQL23" s="94"/>
      <c r="MQM23" s="94"/>
      <c r="MQN23" s="94"/>
      <c r="MQO23" s="94"/>
      <c r="MQP23" s="94"/>
      <c r="MQQ23" s="94"/>
      <c r="MQR23" s="72" t="s">
        <v>371</v>
      </c>
      <c r="MQS23" s="72"/>
      <c r="MQT23" s="94"/>
      <c r="MQU23" s="94"/>
      <c r="MQV23" s="94"/>
      <c r="MQW23" s="94"/>
      <c r="MQX23" s="94"/>
      <c r="MQY23" s="94"/>
      <c r="MQZ23" s="94"/>
      <c r="MRA23" s="94"/>
      <c r="MRB23" s="94"/>
      <c r="MRC23" s="94"/>
      <c r="MRD23" s="94"/>
      <c r="MRE23" s="94"/>
      <c r="MRF23" s="94"/>
      <c r="MRG23" s="94"/>
      <c r="MRH23" s="72" t="s">
        <v>371</v>
      </c>
      <c r="MRI23" s="72"/>
      <c r="MRJ23" s="94"/>
      <c r="MRK23" s="94"/>
      <c r="MRL23" s="94"/>
      <c r="MRM23" s="94"/>
      <c r="MRN23" s="94"/>
      <c r="MRO23" s="94"/>
      <c r="MRP23" s="94"/>
      <c r="MRQ23" s="94"/>
      <c r="MRR23" s="94"/>
      <c r="MRS23" s="94"/>
      <c r="MRT23" s="94"/>
      <c r="MRU23" s="94"/>
      <c r="MRV23" s="94"/>
      <c r="MRW23" s="94"/>
      <c r="MRX23" s="72" t="s">
        <v>371</v>
      </c>
      <c r="MRY23" s="72"/>
      <c r="MRZ23" s="94"/>
      <c r="MSA23" s="94"/>
      <c r="MSB23" s="94"/>
      <c r="MSC23" s="94"/>
      <c r="MSD23" s="94"/>
      <c r="MSE23" s="94"/>
      <c r="MSF23" s="94"/>
      <c r="MSG23" s="94"/>
      <c r="MSH23" s="94"/>
      <c r="MSI23" s="94"/>
      <c r="MSJ23" s="94"/>
      <c r="MSK23" s="94"/>
      <c r="MSL23" s="94"/>
      <c r="MSM23" s="94"/>
      <c r="MSN23" s="72" t="s">
        <v>371</v>
      </c>
      <c r="MSO23" s="72"/>
      <c r="MSP23" s="94"/>
      <c r="MSQ23" s="94"/>
      <c r="MSR23" s="94"/>
      <c r="MSS23" s="94"/>
      <c r="MST23" s="94"/>
      <c r="MSU23" s="94"/>
      <c r="MSV23" s="94"/>
      <c r="MSW23" s="94"/>
      <c r="MSX23" s="94"/>
      <c r="MSY23" s="94"/>
      <c r="MSZ23" s="94"/>
      <c r="MTA23" s="94"/>
      <c r="MTB23" s="94"/>
      <c r="MTC23" s="94"/>
      <c r="MTD23" s="72" t="s">
        <v>371</v>
      </c>
      <c r="MTE23" s="72"/>
      <c r="MTF23" s="94"/>
      <c r="MTG23" s="94"/>
      <c r="MTH23" s="94"/>
      <c r="MTI23" s="94"/>
      <c r="MTJ23" s="94"/>
      <c r="MTK23" s="94"/>
      <c r="MTL23" s="94"/>
      <c r="MTM23" s="94"/>
      <c r="MTN23" s="94"/>
      <c r="MTO23" s="94"/>
      <c r="MTP23" s="94"/>
      <c r="MTQ23" s="94"/>
      <c r="MTR23" s="94"/>
      <c r="MTS23" s="94"/>
      <c r="MTT23" s="72" t="s">
        <v>371</v>
      </c>
      <c r="MTU23" s="72"/>
      <c r="MTV23" s="94"/>
      <c r="MTW23" s="94"/>
      <c r="MTX23" s="94"/>
      <c r="MTY23" s="94"/>
      <c r="MTZ23" s="94"/>
      <c r="MUA23" s="94"/>
      <c r="MUB23" s="94"/>
      <c r="MUC23" s="94"/>
      <c r="MUD23" s="94"/>
      <c r="MUE23" s="94"/>
      <c r="MUF23" s="94"/>
      <c r="MUG23" s="94"/>
      <c r="MUH23" s="94"/>
      <c r="MUI23" s="94"/>
      <c r="MUJ23" s="72" t="s">
        <v>371</v>
      </c>
      <c r="MUK23" s="72"/>
      <c r="MUL23" s="94"/>
      <c r="MUM23" s="94"/>
      <c r="MUN23" s="94"/>
      <c r="MUO23" s="94"/>
      <c r="MUP23" s="94"/>
      <c r="MUQ23" s="94"/>
      <c r="MUR23" s="94"/>
      <c r="MUS23" s="94"/>
      <c r="MUT23" s="94"/>
      <c r="MUU23" s="94"/>
      <c r="MUV23" s="94"/>
      <c r="MUW23" s="94"/>
      <c r="MUX23" s="94"/>
      <c r="MUY23" s="94"/>
      <c r="MUZ23" s="72" t="s">
        <v>371</v>
      </c>
      <c r="MVA23" s="72"/>
      <c r="MVB23" s="94"/>
      <c r="MVC23" s="94"/>
      <c r="MVD23" s="94"/>
      <c r="MVE23" s="94"/>
      <c r="MVF23" s="94"/>
      <c r="MVG23" s="94"/>
      <c r="MVH23" s="94"/>
      <c r="MVI23" s="94"/>
      <c r="MVJ23" s="94"/>
      <c r="MVK23" s="94"/>
      <c r="MVL23" s="94"/>
      <c r="MVM23" s="94"/>
      <c r="MVN23" s="94"/>
      <c r="MVO23" s="94"/>
      <c r="MVP23" s="72" t="s">
        <v>371</v>
      </c>
      <c r="MVQ23" s="72"/>
      <c r="MVR23" s="94"/>
      <c r="MVS23" s="94"/>
      <c r="MVT23" s="94"/>
      <c r="MVU23" s="94"/>
      <c r="MVV23" s="94"/>
      <c r="MVW23" s="94"/>
      <c r="MVX23" s="94"/>
      <c r="MVY23" s="94"/>
      <c r="MVZ23" s="94"/>
      <c r="MWA23" s="94"/>
      <c r="MWB23" s="94"/>
      <c r="MWC23" s="94"/>
      <c r="MWD23" s="94"/>
      <c r="MWE23" s="94"/>
      <c r="MWF23" s="72" t="s">
        <v>371</v>
      </c>
      <c r="MWG23" s="72"/>
      <c r="MWH23" s="94"/>
      <c r="MWI23" s="94"/>
      <c r="MWJ23" s="94"/>
      <c r="MWK23" s="94"/>
      <c r="MWL23" s="94"/>
      <c r="MWM23" s="94"/>
      <c r="MWN23" s="94"/>
      <c r="MWO23" s="94"/>
      <c r="MWP23" s="94"/>
      <c r="MWQ23" s="94"/>
      <c r="MWR23" s="94"/>
      <c r="MWS23" s="94"/>
      <c r="MWT23" s="94"/>
      <c r="MWU23" s="94"/>
      <c r="MWV23" s="72" t="s">
        <v>371</v>
      </c>
      <c r="MWW23" s="72"/>
      <c r="MWX23" s="94"/>
      <c r="MWY23" s="94"/>
      <c r="MWZ23" s="94"/>
      <c r="MXA23" s="94"/>
      <c r="MXB23" s="94"/>
      <c r="MXC23" s="94"/>
      <c r="MXD23" s="94"/>
      <c r="MXE23" s="94"/>
      <c r="MXF23" s="94"/>
      <c r="MXG23" s="94"/>
      <c r="MXH23" s="94"/>
      <c r="MXI23" s="94"/>
      <c r="MXJ23" s="94"/>
      <c r="MXK23" s="94"/>
      <c r="MXL23" s="72" t="s">
        <v>371</v>
      </c>
      <c r="MXM23" s="72"/>
      <c r="MXN23" s="94"/>
      <c r="MXO23" s="94"/>
      <c r="MXP23" s="94"/>
      <c r="MXQ23" s="94"/>
      <c r="MXR23" s="94"/>
      <c r="MXS23" s="94"/>
      <c r="MXT23" s="94"/>
      <c r="MXU23" s="94"/>
      <c r="MXV23" s="94"/>
      <c r="MXW23" s="94"/>
      <c r="MXX23" s="94"/>
      <c r="MXY23" s="94"/>
      <c r="MXZ23" s="94"/>
      <c r="MYA23" s="94"/>
      <c r="MYB23" s="72" t="s">
        <v>371</v>
      </c>
      <c r="MYC23" s="72"/>
      <c r="MYD23" s="94"/>
      <c r="MYE23" s="94"/>
      <c r="MYF23" s="94"/>
      <c r="MYG23" s="94"/>
      <c r="MYH23" s="94"/>
      <c r="MYI23" s="94"/>
      <c r="MYJ23" s="94"/>
      <c r="MYK23" s="94"/>
      <c r="MYL23" s="94"/>
      <c r="MYM23" s="94"/>
      <c r="MYN23" s="94"/>
      <c r="MYO23" s="94"/>
      <c r="MYP23" s="94"/>
      <c r="MYQ23" s="94"/>
      <c r="MYR23" s="72" t="s">
        <v>371</v>
      </c>
      <c r="MYS23" s="72"/>
      <c r="MYT23" s="94"/>
      <c r="MYU23" s="94"/>
      <c r="MYV23" s="94"/>
      <c r="MYW23" s="94"/>
      <c r="MYX23" s="94"/>
      <c r="MYY23" s="94"/>
      <c r="MYZ23" s="94"/>
      <c r="MZA23" s="94"/>
      <c r="MZB23" s="94"/>
      <c r="MZC23" s="94"/>
      <c r="MZD23" s="94"/>
      <c r="MZE23" s="94"/>
      <c r="MZF23" s="94"/>
      <c r="MZG23" s="94"/>
      <c r="MZH23" s="72" t="s">
        <v>371</v>
      </c>
      <c r="MZI23" s="72"/>
      <c r="MZJ23" s="94"/>
      <c r="MZK23" s="94"/>
      <c r="MZL23" s="94"/>
      <c r="MZM23" s="94"/>
      <c r="MZN23" s="94"/>
      <c r="MZO23" s="94"/>
      <c r="MZP23" s="94"/>
      <c r="MZQ23" s="94"/>
      <c r="MZR23" s="94"/>
      <c r="MZS23" s="94"/>
      <c r="MZT23" s="94"/>
      <c r="MZU23" s="94"/>
      <c r="MZV23" s="94"/>
      <c r="MZW23" s="94"/>
      <c r="MZX23" s="72" t="s">
        <v>371</v>
      </c>
      <c r="MZY23" s="72"/>
      <c r="MZZ23" s="94"/>
      <c r="NAA23" s="94"/>
      <c r="NAB23" s="94"/>
      <c r="NAC23" s="94"/>
      <c r="NAD23" s="94"/>
      <c r="NAE23" s="94"/>
      <c r="NAF23" s="94"/>
      <c r="NAG23" s="94"/>
      <c r="NAH23" s="94"/>
      <c r="NAI23" s="94"/>
      <c r="NAJ23" s="94"/>
      <c r="NAK23" s="94"/>
      <c r="NAL23" s="94"/>
      <c r="NAM23" s="94"/>
      <c r="NAN23" s="72" t="s">
        <v>371</v>
      </c>
      <c r="NAO23" s="72"/>
      <c r="NAP23" s="94"/>
      <c r="NAQ23" s="94"/>
      <c r="NAR23" s="94"/>
      <c r="NAS23" s="94"/>
      <c r="NAT23" s="94"/>
      <c r="NAU23" s="94"/>
      <c r="NAV23" s="94"/>
      <c r="NAW23" s="94"/>
      <c r="NAX23" s="94"/>
      <c r="NAY23" s="94"/>
      <c r="NAZ23" s="94"/>
      <c r="NBA23" s="94"/>
      <c r="NBB23" s="94"/>
      <c r="NBC23" s="94"/>
      <c r="NBD23" s="72" t="s">
        <v>371</v>
      </c>
      <c r="NBE23" s="72"/>
      <c r="NBF23" s="94"/>
      <c r="NBG23" s="94"/>
      <c r="NBH23" s="94"/>
      <c r="NBI23" s="94"/>
      <c r="NBJ23" s="94"/>
      <c r="NBK23" s="94"/>
      <c r="NBL23" s="94"/>
      <c r="NBM23" s="94"/>
      <c r="NBN23" s="94"/>
      <c r="NBO23" s="94"/>
      <c r="NBP23" s="94"/>
      <c r="NBQ23" s="94"/>
      <c r="NBR23" s="94"/>
      <c r="NBS23" s="94"/>
      <c r="NBT23" s="72" t="s">
        <v>371</v>
      </c>
      <c r="NBU23" s="72"/>
      <c r="NBV23" s="94"/>
      <c r="NBW23" s="94"/>
      <c r="NBX23" s="94"/>
      <c r="NBY23" s="94"/>
      <c r="NBZ23" s="94"/>
      <c r="NCA23" s="94"/>
      <c r="NCB23" s="94"/>
      <c r="NCC23" s="94"/>
      <c r="NCD23" s="94"/>
      <c r="NCE23" s="94"/>
      <c r="NCF23" s="94"/>
      <c r="NCG23" s="94"/>
      <c r="NCH23" s="94"/>
      <c r="NCI23" s="94"/>
      <c r="NCJ23" s="72" t="s">
        <v>371</v>
      </c>
      <c r="NCK23" s="72"/>
      <c r="NCL23" s="94"/>
      <c r="NCM23" s="94"/>
      <c r="NCN23" s="94"/>
      <c r="NCO23" s="94"/>
      <c r="NCP23" s="94"/>
      <c r="NCQ23" s="94"/>
      <c r="NCR23" s="94"/>
      <c r="NCS23" s="94"/>
      <c r="NCT23" s="94"/>
      <c r="NCU23" s="94"/>
      <c r="NCV23" s="94"/>
      <c r="NCW23" s="94"/>
      <c r="NCX23" s="94"/>
      <c r="NCY23" s="94"/>
      <c r="NCZ23" s="72" t="s">
        <v>371</v>
      </c>
      <c r="NDA23" s="72"/>
      <c r="NDB23" s="94"/>
      <c r="NDC23" s="94"/>
      <c r="NDD23" s="94"/>
      <c r="NDE23" s="94"/>
      <c r="NDF23" s="94"/>
      <c r="NDG23" s="94"/>
      <c r="NDH23" s="94"/>
      <c r="NDI23" s="94"/>
      <c r="NDJ23" s="94"/>
      <c r="NDK23" s="94"/>
      <c r="NDL23" s="94"/>
      <c r="NDM23" s="94"/>
      <c r="NDN23" s="94"/>
      <c r="NDO23" s="94"/>
      <c r="NDP23" s="72" t="s">
        <v>371</v>
      </c>
      <c r="NDQ23" s="72"/>
      <c r="NDR23" s="94"/>
      <c r="NDS23" s="94"/>
      <c r="NDT23" s="94"/>
      <c r="NDU23" s="94"/>
      <c r="NDV23" s="94"/>
      <c r="NDW23" s="94"/>
      <c r="NDX23" s="94"/>
      <c r="NDY23" s="94"/>
      <c r="NDZ23" s="94"/>
      <c r="NEA23" s="94"/>
      <c r="NEB23" s="94"/>
      <c r="NEC23" s="94"/>
      <c r="NED23" s="94"/>
      <c r="NEE23" s="94"/>
      <c r="NEF23" s="72" t="s">
        <v>371</v>
      </c>
      <c r="NEG23" s="72"/>
      <c r="NEH23" s="94"/>
      <c r="NEI23" s="94"/>
      <c r="NEJ23" s="94"/>
      <c r="NEK23" s="94"/>
      <c r="NEL23" s="94"/>
      <c r="NEM23" s="94"/>
      <c r="NEN23" s="94"/>
      <c r="NEO23" s="94"/>
      <c r="NEP23" s="94"/>
      <c r="NEQ23" s="94"/>
      <c r="NER23" s="94"/>
      <c r="NES23" s="94"/>
      <c r="NET23" s="94"/>
      <c r="NEU23" s="94"/>
      <c r="NEV23" s="72" t="s">
        <v>371</v>
      </c>
      <c r="NEW23" s="72"/>
      <c r="NEX23" s="94"/>
      <c r="NEY23" s="94"/>
      <c r="NEZ23" s="94"/>
      <c r="NFA23" s="94"/>
      <c r="NFB23" s="94"/>
      <c r="NFC23" s="94"/>
      <c r="NFD23" s="94"/>
      <c r="NFE23" s="94"/>
      <c r="NFF23" s="94"/>
      <c r="NFG23" s="94"/>
      <c r="NFH23" s="94"/>
      <c r="NFI23" s="94"/>
      <c r="NFJ23" s="94"/>
      <c r="NFK23" s="94"/>
      <c r="NFL23" s="72" t="s">
        <v>371</v>
      </c>
      <c r="NFM23" s="72"/>
      <c r="NFN23" s="94"/>
      <c r="NFO23" s="94"/>
      <c r="NFP23" s="94"/>
      <c r="NFQ23" s="94"/>
      <c r="NFR23" s="94"/>
      <c r="NFS23" s="94"/>
      <c r="NFT23" s="94"/>
      <c r="NFU23" s="94"/>
      <c r="NFV23" s="94"/>
      <c r="NFW23" s="94"/>
      <c r="NFX23" s="94"/>
      <c r="NFY23" s="94"/>
      <c r="NFZ23" s="94"/>
      <c r="NGA23" s="94"/>
      <c r="NGB23" s="72" t="s">
        <v>371</v>
      </c>
      <c r="NGC23" s="72"/>
      <c r="NGD23" s="94"/>
      <c r="NGE23" s="94"/>
      <c r="NGF23" s="94"/>
      <c r="NGG23" s="94"/>
      <c r="NGH23" s="94"/>
      <c r="NGI23" s="94"/>
      <c r="NGJ23" s="94"/>
      <c r="NGK23" s="94"/>
      <c r="NGL23" s="94"/>
      <c r="NGM23" s="94"/>
      <c r="NGN23" s="94"/>
      <c r="NGO23" s="94"/>
      <c r="NGP23" s="94"/>
      <c r="NGQ23" s="94"/>
      <c r="NGR23" s="72" t="s">
        <v>371</v>
      </c>
      <c r="NGS23" s="72"/>
      <c r="NGT23" s="94"/>
      <c r="NGU23" s="94"/>
      <c r="NGV23" s="94"/>
      <c r="NGW23" s="94"/>
      <c r="NGX23" s="94"/>
      <c r="NGY23" s="94"/>
      <c r="NGZ23" s="94"/>
      <c r="NHA23" s="94"/>
      <c r="NHB23" s="94"/>
      <c r="NHC23" s="94"/>
      <c r="NHD23" s="94"/>
      <c r="NHE23" s="94"/>
      <c r="NHF23" s="94"/>
      <c r="NHG23" s="94"/>
      <c r="NHH23" s="72" t="s">
        <v>371</v>
      </c>
      <c r="NHI23" s="72"/>
      <c r="NHJ23" s="94"/>
      <c r="NHK23" s="94"/>
      <c r="NHL23" s="94"/>
      <c r="NHM23" s="94"/>
      <c r="NHN23" s="94"/>
      <c r="NHO23" s="94"/>
      <c r="NHP23" s="94"/>
      <c r="NHQ23" s="94"/>
      <c r="NHR23" s="94"/>
      <c r="NHS23" s="94"/>
      <c r="NHT23" s="94"/>
      <c r="NHU23" s="94"/>
      <c r="NHV23" s="94"/>
      <c r="NHW23" s="94"/>
      <c r="NHX23" s="72" t="s">
        <v>371</v>
      </c>
      <c r="NHY23" s="72"/>
      <c r="NHZ23" s="94"/>
      <c r="NIA23" s="94"/>
      <c r="NIB23" s="94"/>
      <c r="NIC23" s="94"/>
      <c r="NID23" s="94"/>
      <c r="NIE23" s="94"/>
      <c r="NIF23" s="94"/>
      <c r="NIG23" s="94"/>
      <c r="NIH23" s="94"/>
      <c r="NII23" s="94"/>
      <c r="NIJ23" s="94"/>
      <c r="NIK23" s="94"/>
      <c r="NIL23" s="94"/>
      <c r="NIM23" s="94"/>
      <c r="NIN23" s="72" t="s">
        <v>371</v>
      </c>
      <c r="NIO23" s="72"/>
      <c r="NIP23" s="94"/>
      <c r="NIQ23" s="94"/>
      <c r="NIR23" s="94"/>
      <c r="NIS23" s="94"/>
      <c r="NIT23" s="94"/>
      <c r="NIU23" s="94"/>
      <c r="NIV23" s="94"/>
      <c r="NIW23" s="94"/>
      <c r="NIX23" s="94"/>
      <c r="NIY23" s="94"/>
      <c r="NIZ23" s="94"/>
      <c r="NJA23" s="94"/>
      <c r="NJB23" s="94"/>
      <c r="NJC23" s="94"/>
      <c r="NJD23" s="72" t="s">
        <v>371</v>
      </c>
      <c r="NJE23" s="72"/>
      <c r="NJF23" s="94"/>
      <c r="NJG23" s="94"/>
      <c r="NJH23" s="94"/>
      <c r="NJI23" s="94"/>
      <c r="NJJ23" s="94"/>
      <c r="NJK23" s="94"/>
      <c r="NJL23" s="94"/>
      <c r="NJM23" s="94"/>
      <c r="NJN23" s="94"/>
      <c r="NJO23" s="94"/>
      <c r="NJP23" s="94"/>
      <c r="NJQ23" s="94"/>
      <c r="NJR23" s="94"/>
      <c r="NJS23" s="94"/>
      <c r="NJT23" s="72" t="s">
        <v>371</v>
      </c>
      <c r="NJU23" s="72"/>
      <c r="NJV23" s="94"/>
      <c r="NJW23" s="94"/>
      <c r="NJX23" s="94"/>
      <c r="NJY23" s="94"/>
      <c r="NJZ23" s="94"/>
      <c r="NKA23" s="94"/>
      <c r="NKB23" s="94"/>
      <c r="NKC23" s="94"/>
      <c r="NKD23" s="94"/>
      <c r="NKE23" s="94"/>
      <c r="NKF23" s="94"/>
      <c r="NKG23" s="94"/>
      <c r="NKH23" s="94"/>
      <c r="NKI23" s="94"/>
      <c r="NKJ23" s="72" t="s">
        <v>371</v>
      </c>
      <c r="NKK23" s="72"/>
      <c r="NKL23" s="94"/>
      <c r="NKM23" s="94"/>
      <c r="NKN23" s="94"/>
      <c r="NKO23" s="94"/>
      <c r="NKP23" s="94"/>
      <c r="NKQ23" s="94"/>
      <c r="NKR23" s="94"/>
      <c r="NKS23" s="94"/>
      <c r="NKT23" s="94"/>
      <c r="NKU23" s="94"/>
      <c r="NKV23" s="94"/>
      <c r="NKW23" s="94"/>
      <c r="NKX23" s="94"/>
      <c r="NKY23" s="94"/>
      <c r="NKZ23" s="72" t="s">
        <v>371</v>
      </c>
      <c r="NLA23" s="72"/>
      <c r="NLB23" s="94"/>
      <c r="NLC23" s="94"/>
      <c r="NLD23" s="94"/>
      <c r="NLE23" s="94"/>
      <c r="NLF23" s="94"/>
      <c r="NLG23" s="94"/>
      <c r="NLH23" s="94"/>
      <c r="NLI23" s="94"/>
      <c r="NLJ23" s="94"/>
      <c r="NLK23" s="94"/>
      <c r="NLL23" s="94"/>
      <c r="NLM23" s="94"/>
      <c r="NLN23" s="94"/>
      <c r="NLO23" s="94"/>
      <c r="NLP23" s="72" t="s">
        <v>371</v>
      </c>
      <c r="NLQ23" s="72"/>
      <c r="NLR23" s="94"/>
      <c r="NLS23" s="94"/>
      <c r="NLT23" s="94"/>
      <c r="NLU23" s="94"/>
      <c r="NLV23" s="94"/>
      <c r="NLW23" s="94"/>
      <c r="NLX23" s="94"/>
      <c r="NLY23" s="94"/>
      <c r="NLZ23" s="94"/>
      <c r="NMA23" s="94"/>
      <c r="NMB23" s="94"/>
      <c r="NMC23" s="94"/>
      <c r="NMD23" s="94"/>
      <c r="NME23" s="94"/>
      <c r="NMF23" s="72" t="s">
        <v>371</v>
      </c>
      <c r="NMG23" s="72"/>
      <c r="NMH23" s="94"/>
      <c r="NMI23" s="94"/>
      <c r="NMJ23" s="94"/>
      <c r="NMK23" s="94"/>
      <c r="NML23" s="94"/>
      <c r="NMM23" s="94"/>
      <c r="NMN23" s="94"/>
      <c r="NMO23" s="94"/>
      <c r="NMP23" s="94"/>
      <c r="NMQ23" s="94"/>
      <c r="NMR23" s="94"/>
      <c r="NMS23" s="94"/>
      <c r="NMT23" s="94"/>
      <c r="NMU23" s="94"/>
      <c r="NMV23" s="72" t="s">
        <v>371</v>
      </c>
      <c r="NMW23" s="72"/>
      <c r="NMX23" s="94"/>
      <c r="NMY23" s="94"/>
      <c r="NMZ23" s="94"/>
      <c r="NNA23" s="94"/>
      <c r="NNB23" s="94"/>
      <c r="NNC23" s="94"/>
      <c r="NND23" s="94"/>
      <c r="NNE23" s="94"/>
      <c r="NNF23" s="94"/>
      <c r="NNG23" s="94"/>
      <c r="NNH23" s="94"/>
      <c r="NNI23" s="94"/>
      <c r="NNJ23" s="94"/>
      <c r="NNK23" s="94"/>
      <c r="NNL23" s="72" t="s">
        <v>371</v>
      </c>
      <c r="NNM23" s="72"/>
      <c r="NNN23" s="94"/>
      <c r="NNO23" s="94"/>
      <c r="NNP23" s="94"/>
      <c r="NNQ23" s="94"/>
      <c r="NNR23" s="94"/>
      <c r="NNS23" s="94"/>
      <c r="NNT23" s="94"/>
      <c r="NNU23" s="94"/>
      <c r="NNV23" s="94"/>
      <c r="NNW23" s="94"/>
      <c r="NNX23" s="94"/>
      <c r="NNY23" s="94"/>
      <c r="NNZ23" s="94"/>
      <c r="NOA23" s="94"/>
      <c r="NOB23" s="72" t="s">
        <v>371</v>
      </c>
      <c r="NOC23" s="72"/>
      <c r="NOD23" s="94"/>
      <c r="NOE23" s="94"/>
      <c r="NOF23" s="94"/>
      <c r="NOG23" s="94"/>
      <c r="NOH23" s="94"/>
      <c r="NOI23" s="94"/>
      <c r="NOJ23" s="94"/>
      <c r="NOK23" s="94"/>
      <c r="NOL23" s="94"/>
      <c r="NOM23" s="94"/>
      <c r="NON23" s="94"/>
      <c r="NOO23" s="94"/>
      <c r="NOP23" s="94"/>
      <c r="NOQ23" s="94"/>
      <c r="NOR23" s="72" t="s">
        <v>371</v>
      </c>
      <c r="NOS23" s="72"/>
      <c r="NOT23" s="94"/>
      <c r="NOU23" s="94"/>
      <c r="NOV23" s="94"/>
      <c r="NOW23" s="94"/>
      <c r="NOX23" s="94"/>
      <c r="NOY23" s="94"/>
      <c r="NOZ23" s="94"/>
      <c r="NPA23" s="94"/>
      <c r="NPB23" s="94"/>
      <c r="NPC23" s="94"/>
      <c r="NPD23" s="94"/>
      <c r="NPE23" s="94"/>
      <c r="NPF23" s="94"/>
      <c r="NPG23" s="94"/>
      <c r="NPH23" s="72" t="s">
        <v>371</v>
      </c>
      <c r="NPI23" s="72"/>
      <c r="NPJ23" s="94"/>
      <c r="NPK23" s="94"/>
      <c r="NPL23" s="94"/>
      <c r="NPM23" s="94"/>
      <c r="NPN23" s="94"/>
      <c r="NPO23" s="94"/>
      <c r="NPP23" s="94"/>
      <c r="NPQ23" s="94"/>
      <c r="NPR23" s="94"/>
      <c r="NPS23" s="94"/>
      <c r="NPT23" s="94"/>
      <c r="NPU23" s="94"/>
      <c r="NPV23" s="94"/>
      <c r="NPW23" s="94"/>
      <c r="NPX23" s="72" t="s">
        <v>371</v>
      </c>
      <c r="NPY23" s="72"/>
      <c r="NPZ23" s="94"/>
      <c r="NQA23" s="94"/>
      <c r="NQB23" s="94"/>
      <c r="NQC23" s="94"/>
      <c r="NQD23" s="94"/>
      <c r="NQE23" s="94"/>
      <c r="NQF23" s="94"/>
      <c r="NQG23" s="94"/>
      <c r="NQH23" s="94"/>
      <c r="NQI23" s="94"/>
      <c r="NQJ23" s="94"/>
      <c r="NQK23" s="94"/>
      <c r="NQL23" s="94"/>
      <c r="NQM23" s="94"/>
      <c r="NQN23" s="72" t="s">
        <v>371</v>
      </c>
      <c r="NQO23" s="72"/>
      <c r="NQP23" s="94"/>
      <c r="NQQ23" s="94"/>
      <c r="NQR23" s="94"/>
      <c r="NQS23" s="94"/>
      <c r="NQT23" s="94"/>
      <c r="NQU23" s="94"/>
      <c r="NQV23" s="94"/>
      <c r="NQW23" s="94"/>
      <c r="NQX23" s="94"/>
      <c r="NQY23" s="94"/>
      <c r="NQZ23" s="94"/>
      <c r="NRA23" s="94"/>
      <c r="NRB23" s="94"/>
      <c r="NRC23" s="94"/>
      <c r="NRD23" s="72" t="s">
        <v>371</v>
      </c>
      <c r="NRE23" s="72"/>
      <c r="NRF23" s="94"/>
      <c r="NRG23" s="94"/>
      <c r="NRH23" s="94"/>
      <c r="NRI23" s="94"/>
      <c r="NRJ23" s="94"/>
      <c r="NRK23" s="94"/>
      <c r="NRL23" s="94"/>
      <c r="NRM23" s="94"/>
      <c r="NRN23" s="94"/>
      <c r="NRO23" s="94"/>
      <c r="NRP23" s="94"/>
      <c r="NRQ23" s="94"/>
      <c r="NRR23" s="94"/>
      <c r="NRS23" s="94"/>
      <c r="NRT23" s="72" t="s">
        <v>371</v>
      </c>
      <c r="NRU23" s="72"/>
      <c r="NRV23" s="94"/>
      <c r="NRW23" s="94"/>
      <c r="NRX23" s="94"/>
      <c r="NRY23" s="94"/>
      <c r="NRZ23" s="94"/>
      <c r="NSA23" s="94"/>
      <c r="NSB23" s="94"/>
      <c r="NSC23" s="94"/>
      <c r="NSD23" s="94"/>
      <c r="NSE23" s="94"/>
      <c r="NSF23" s="94"/>
      <c r="NSG23" s="94"/>
      <c r="NSH23" s="94"/>
      <c r="NSI23" s="94"/>
      <c r="NSJ23" s="72" t="s">
        <v>371</v>
      </c>
      <c r="NSK23" s="72"/>
      <c r="NSL23" s="94"/>
      <c r="NSM23" s="94"/>
      <c r="NSN23" s="94"/>
      <c r="NSO23" s="94"/>
      <c r="NSP23" s="94"/>
      <c r="NSQ23" s="94"/>
      <c r="NSR23" s="94"/>
      <c r="NSS23" s="94"/>
      <c r="NST23" s="94"/>
      <c r="NSU23" s="94"/>
      <c r="NSV23" s="94"/>
      <c r="NSW23" s="94"/>
      <c r="NSX23" s="94"/>
      <c r="NSY23" s="94"/>
      <c r="NSZ23" s="72" t="s">
        <v>371</v>
      </c>
      <c r="NTA23" s="72"/>
      <c r="NTB23" s="94"/>
      <c r="NTC23" s="94"/>
      <c r="NTD23" s="94"/>
      <c r="NTE23" s="94"/>
      <c r="NTF23" s="94"/>
      <c r="NTG23" s="94"/>
      <c r="NTH23" s="94"/>
      <c r="NTI23" s="94"/>
      <c r="NTJ23" s="94"/>
      <c r="NTK23" s="94"/>
      <c r="NTL23" s="94"/>
      <c r="NTM23" s="94"/>
      <c r="NTN23" s="94"/>
      <c r="NTO23" s="94"/>
      <c r="NTP23" s="72" t="s">
        <v>371</v>
      </c>
      <c r="NTQ23" s="72"/>
      <c r="NTR23" s="94"/>
      <c r="NTS23" s="94"/>
      <c r="NTT23" s="94"/>
      <c r="NTU23" s="94"/>
      <c r="NTV23" s="94"/>
      <c r="NTW23" s="94"/>
      <c r="NTX23" s="94"/>
      <c r="NTY23" s="94"/>
      <c r="NTZ23" s="94"/>
      <c r="NUA23" s="94"/>
      <c r="NUB23" s="94"/>
      <c r="NUC23" s="94"/>
      <c r="NUD23" s="94"/>
      <c r="NUE23" s="94"/>
      <c r="NUF23" s="72" t="s">
        <v>371</v>
      </c>
      <c r="NUG23" s="72"/>
      <c r="NUH23" s="94"/>
      <c r="NUI23" s="94"/>
      <c r="NUJ23" s="94"/>
      <c r="NUK23" s="94"/>
      <c r="NUL23" s="94"/>
      <c r="NUM23" s="94"/>
      <c r="NUN23" s="94"/>
      <c r="NUO23" s="94"/>
      <c r="NUP23" s="94"/>
      <c r="NUQ23" s="94"/>
      <c r="NUR23" s="94"/>
      <c r="NUS23" s="94"/>
      <c r="NUT23" s="94"/>
      <c r="NUU23" s="94"/>
      <c r="NUV23" s="72" t="s">
        <v>371</v>
      </c>
      <c r="NUW23" s="72"/>
      <c r="NUX23" s="94"/>
      <c r="NUY23" s="94"/>
      <c r="NUZ23" s="94"/>
      <c r="NVA23" s="94"/>
      <c r="NVB23" s="94"/>
      <c r="NVC23" s="94"/>
      <c r="NVD23" s="94"/>
      <c r="NVE23" s="94"/>
      <c r="NVF23" s="94"/>
      <c r="NVG23" s="94"/>
      <c r="NVH23" s="94"/>
      <c r="NVI23" s="94"/>
      <c r="NVJ23" s="94"/>
      <c r="NVK23" s="94"/>
      <c r="NVL23" s="72" t="s">
        <v>371</v>
      </c>
      <c r="NVM23" s="72"/>
      <c r="NVN23" s="94"/>
      <c r="NVO23" s="94"/>
      <c r="NVP23" s="94"/>
      <c r="NVQ23" s="94"/>
      <c r="NVR23" s="94"/>
      <c r="NVS23" s="94"/>
      <c r="NVT23" s="94"/>
      <c r="NVU23" s="94"/>
      <c r="NVV23" s="94"/>
      <c r="NVW23" s="94"/>
      <c r="NVX23" s="94"/>
      <c r="NVY23" s="94"/>
      <c r="NVZ23" s="94"/>
      <c r="NWA23" s="94"/>
      <c r="NWB23" s="72" t="s">
        <v>371</v>
      </c>
      <c r="NWC23" s="72"/>
      <c r="NWD23" s="94"/>
      <c r="NWE23" s="94"/>
      <c r="NWF23" s="94"/>
      <c r="NWG23" s="94"/>
      <c r="NWH23" s="94"/>
      <c r="NWI23" s="94"/>
      <c r="NWJ23" s="94"/>
      <c r="NWK23" s="94"/>
      <c r="NWL23" s="94"/>
      <c r="NWM23" s="94"/>
      <c r="NWN23" s="94"/>
      <c r="NWO23" s="94"/>
      <c r="NWP23" s="94"/>
      <c r="NWQ23" s="94"/>
      <c r="NWR23" s="72" t="s">
        <v>371</v>
      </c>
      <c r="NWS23" s="72"/>
      <c r="NWT23" s="94"/>
      <c r="NWU23" s="94"/>
      <c r="NWV23" s="94"/>
      <c r="NWW23" s="94"/>
      <c r="NWX23" s="94"/>
      <c r="NWY23" s="94"/>
      <c r="NWZ23" s="94"/>
      <c r="NXA23" s="94"/>
      <c r="NXB23" s="94"/>
      <c r="NXC23" s="94"/>
      <c r="NXD23" s="94"/>
      <c r="NXE23" s="94"/>
      <c r="NXF23" s="94"/>
      <c r="NXG23" s="94"/>
      <c r="NXH23" s="72" t="s">
        <v>371</v>
      </c>
      <c r="NXI23" s="72"/>
      <c r="NXJ23" s="94"/>
      <c r="NXK23" s="94"/>
      <c r="NXL23" s="94"/>
      <c r="NXM23" s="94"/>
      <c r="NXN23" s="94"/>
      <c r="NXO23" s="94"/>
      <c r="NXP23" s="94"/>
      <c r="NXQ23" s="94"/>
      <c r="NXR23" s="94"/>
      <c r="NXS23" s="94"/>
      <c r="NXT23" s="94"/>
      <c r="NXU23" s="94"/>
      <c r="NXV23" s="94"/>
      <c r="NXW23" s="94"/>
      <c r="NXX23" s="72" t="s">
        <v>371</v>
      </c>
      <c r="NXY23" s="72"/>
      <c r="NXZ23" s="94"/>
      <c r="NYA23" s="94"/>
      <c r="NYB23" s="94"/>
      <c r="NYC23" s="94"/>
      <c r="NYD23" s="94"/>
      <c r="NYE23" s="94"/>
      <c r="NYF23" s="94"/>
      <c r="NYG23" s="94"/>
      <c r="NYH23" s="94"/>
      <c r="NYI23" s="94"/>
      <c r="NYJ23" s="94"/>
      <c r="NYK23" s="94"/>
      <c r="NYL23" s="94"/>
      <c r="NYM23" s="94"/>
      <c r="NYN23" s="72" t="s">
        <v>371</v>
      </c>
      <c r="NYO23" s="72"/>
      <c r="NYP23" s="94"/>
      <c r="NYQ23" s="94"/>
      <c r="NYR23" s="94"/>
      <c r="NYS23" s="94"/>
      <c r="NYT23" s="94"/>
      <c r="NYU23" s="94"/>
      <c r="NYV23" s="94"/>
      <c r="NYW23" s="94"/>
      <c r="NYX23" s="94"/>
      <c r="NYY23" s="94"/>
      <c r="NYZ23" s="94"/>
      <c r="NZA23" s="94"/>
      <c r="NZB23" s="94"/>
      <c r="NZC23" s="94"/>
      <c r="NZD23" s="72" t="s">
        <v>371</v>
      </c>
      <c r="NZE23" s="72"/>
      <c r="NZF23" s="94"/>
      <c r="NZG23" s="94"/>
      <c r="NZH23" s="94"/>
      <c r="NZI23" s="94"/>
      <c r="NZJ23" s="94"/>
      <c r="NZK23" s="94"/>
      <c r="NZL23" s="94"/>
      <c r="NZM23" s="94"/>
      <c r="NZN23" s="94"/>
      <c r="NZO23" s="94"/>
      <c r="NZP23" s="94"/>
      <c r="NZQ23" s="94"/>
      <c r="NZR23" s="94"/>
      <c r="NZS23" s="94"/>
      <c r="NZT23" s="72" t="s">
        <v>371</v>
      </c>
      <c r="NZU23" s="72"/>
      <c r="NZV23" s="94"/>
      <c r="NZW23" s="94"/>
      <c r="NZX23" s="94"/>
      <c r="NZY23" s="94"/>
      <c r="NZZ23" s="94"/>
      <c r="OAA23" s="94"/>
      <c r="OAB23" s="94"/>
      <c r="OAC23" s="94"/>
      <c r="OAD23" s="94"/>
      <c r="OAE23" s="94"/>
      <c r="OAF23" s="94"/>
      <c r="OAG23" s="94"/>
      <c r="OAH23" s="94"/>
      <c r="OAI23" s="94"/>
      <c r="OAJ23" s="72" t="s">
        <v>371</v>
      </c>
      <c r="OAK23" s="72"/>
      <c r="OAL23" s="94"/>
      <c r="OAM23" s="94"/>
      <c r="OAN23" s="94"/>
      <c r="OAO23" s="94"/>
      <c r="OAP23" s="94"/>
      <c r="OAQ23" s="94"/>
      <c r="OAR23" s="94"/>
      <c r="OAS23" s="94"/>
      <c r="OAT23" s="94"/>
      <c r="OAU23" s="94"/>
      <c r="OAV23" s="94"/>
      <c r="OAW23" s="94"/>
      <c r="OAX23" s="94"/>
      <c r="OAY23" s="94"/>
      <c r="OAZ23" s="72" t="s">
        <v>371</v>
      </c>
      <c r="OBA23" s="72"/>
      <c r="OBB23" s="94"/>
      <c r="OBC23" s="94"/>
      <c r="OBD23" s="94"/>
      <c r="OBE23" s="94"/>
      <c r="OBF23" s="94"/>
      <c r="OBG23" s="94"/>
      <c r="OBH23" s="94"/>
      <c r="OBI23" s="94"/>
      <c r="OBJ23" s="94"/>
      <c r="OBK23" s="94"/>
      <c r="OBL23" s="94"/>
      <c r="OBM23" s="94"/>
      <c r="OBN23" s="94"/>
      <c r="OBO23" s="94"/>
      <c r="OBP23" s="72" t="s">
        <v>371</v>
      </c>
      <c r="OBQ23" s="72"/>
      <c r="OBR23" s="94"/>
      <c r="OBS23" s="94"/>
      <c r="OBT23" s="94"/>
      <c r="OBU23" s="94"/>
      <c r="OBV23" s="94"/>
      <c r="OBW23" s="94"/>
      <c r="OBX23" s="94"/>
      <c r="OBY23" s="94"/>
      <c r="OBZ23" s="94"/>
      <c r="OCA23" s="94"/>
      <c r="OCB23" s="94"/>
      <c r="OCC23" s="94"/>
      <c r="OCD23" s="94"/>
      <c r="OCE23" s="94"/>
      <c r="OCF23" s="72" t="s">
        <v>371</v>
      </c>
      <c r="OCG23" s="72"/>
      <c r="OCH23" s="94"/>
      <c r="OCI23" s="94"/>
      <c r="OCJ23" s="94"/>
      <c r="OCK23" s="94"/>
      <c r="OCL23" s="94"/>
      <c r="OCM23" s="94"/>
      <c r="OCN23" s="94"/>
      <c r="OCO23" s="94"/>
      <c r="OCP23" s="94"/>
      <c r="OCQ23" s="94"/>
      <c r="OCR23" s="94"/>
      <c r="OCS23" s="94"/>
      <c r="OCT23" s="94"/>
      <c r="OCU23" s="94"/>
      <c r="OCV23" s="72" t="s">
        <v>371</v>
      </c>
      <c r="OCW23" s="72"/>
      <c r="OCX23" s="94"/>
      <c r="OCY23" s="94"/>
      <c r="OCZ23" s="94"/>
      <c r="ODA23" s="94"/>
      <c r="ODB23" s="94"/>
      <c r="ODC23" s="94"/>
      <c r="ODD23" s="94"/>
      <c r="ODE23" s="94"/>
      <c r="ODF23" s="94"/>
      <c r="ODG23" s="94"/>
      <c r="ODH23" s="94"/>
      <c r="ODI23" s="94"/>
      <c r="ODJ23" s="94"/>
      <c r="ODK23" s="94"/>
      <c r="ODL23" s="72" t="s">
        <v>371</v>
      </c>
      <c r="ODM23" s="72"/>
      <c r="ODN23" s="94"/>
      <c r="ODO23" s="94"/>
      <c r="ODP23" s="94"/>
      <c r="ODQ23" s="94"/>
      <c r="ODR23" s="94"/>
      <c r="ODS23" s="94"/>
      <c r="ODT23" s="94"/>
      <c r="ODU23" s="94"/>
      <c r="ODV23" s="94"/>
      <c r="ODW23" s="94"/>
      <c r="ODX23" s="94"/>
      <c r="ODY23" s="94"/>
      <c r="ODZ23" s="94"/>
      <c r="OEA23" s="94"/>
      <c r="OEB23" s="72" t="s">
        <v>371</v>
      </c>
      <c r="OEC23" s="72"/>
      <c r="OED23" s="94"/>
      <c r="OEE23" s="94"/>
      <c r="OEF23" s="94"/>
      <c r="OEG23" s="94"/>
      <c r="OEH23" s="94"/>
      <c r="OEI23" s="94"/>
      <c r="OEJ23" s="94"/>
      <c r="OEK23" s="94"/>
      <c r="OEL23" s="94"/>
      <c r="OEM23" s="94"/>
      <c r="OEN23" s="94"/>
      <c r="OEO23" s="94"/>
      <c r="OEP23" s="94"/>
      <c r="OEQ23" s="94"/>
      <c r="OER23" s="72" t="s">
        <v>371</v>
      </c>
      <c r="OES23" s="72"/>
      <c r="OET23" s="94"/>
      <c r="OEU23" s="94"/>
      <c r="OEV23" s="94"/>
      <c r="OEW23" s="94"/>
      <c r="OEX23" s="94"/>
      <c r="OEY23" s="94"/>
      <c r="OEZ23" s="94"/>
      <c r="OFA23" s="94"/>
      <c r="OFB23" s="94"/>
      <c r="OFC23" s="94"/>
      <c r="OFD23" s="94"/>
      <c r="OFE23" s="94"/>
      <c r="OFF23" s="94"/>
      <c r="OFG23" s="94"/>
      <c r="OFH23" s="72" t="s">
        <v>371</v>
      </c>
      <c r="OFI23" s="72"/>
      <c r="OFJ23" s="94"/>
      <c r="OFK23" s="94"/>
      <c r="OFL23" s="94"/>
      <c r="OFM23" s="94"/>
      <c r="OFN23" s="94"/>
      <c r="OFO23" s="94"/>
      <c r="OFP23" s="94"/>
      <c r="OFQ23" s="94"/>
      <c r="OFR23" s="94"/>
      <c r="OFS23" s="94"/>
      <c r="OFT23" s="94"/>
      <c r="OFU23" s="94"/>
      <c r="OFV23" s="94"/>
      <c r="OFW23" s="94"/>
      <c r="OFX23" s="72" t="s">
        <v>371</v>
      </c>
      <c r="OFY23" s="72"/>
      <c r="OFZ23" s="94"/>
      <c r="OGA23" s="94"/>
      <c r="OGB23" s="94"/>
      <c r="OGC23" s="94"/>
      <c r="OGD23" s="94"/>
      <c r="OGE23" s="94"/>
      <c r="OGF23" s="94"/>
      <c r="OGG23" s="94"/>
      <c r="OGH23" s="94"/>
      <c r="OGI23" s="94"/>
      <c r="OGJ23" s="94"/>
      <c r="OGK23" s="94"/>
      <c r="OGL23" s="94"/>
      <c r="OGM23" s="94"/>
      <c r="OGN23" s="72" t="s">
        <v>371</v>
      </c>
      <c r="OGO23" s="72"/>
      <c r="OGP23" s="94"/>
      <c r="OGQ23" s="94"/>
      <c r="OGR23" s="94"/>
      <c r="OGS23" s="94"/>
      <c r="OGT23" s="94"/>
      <c r="OGU23" s="94"/>
      <c r="OGV23" s="94"/>
      <c r="OGW23" s="94"/>
      <c r="OGX23" s="94"/>
      <c r="OGY23" s="94"/>
      <c r="OGZ23" s="94"/>
      <c r="OHA23" s="94"/>
      <c r="OHB23" s="94"/>
      <c r="OHC23" s="94"/>
      <c r="OHD23" s="72" t="s">
        <v>371</v>
      </c>
      <c r="OHE23" s="72"/>
      <c r="OHF23" s="94"/>
      <c r="OHG23" s="94"/>
      <c r="OHH23" s="94"/>
      <c r="OHI23" s="94"/>
      <c r="OHJ23" s="94"/>
      <c r="OHK23" s="94"/>
      <c r="OHL23" s="94"/>
      <c r="OHM23" s="94"/>
      <c r="OHN23" s="94"/>
      <c r="OHO23" s="94"/>
      <c r="OHP23" s="94"/>
      <c r="OHQ23" s="94"/>
      <c r="OHR23" s="94"/>
      <c r="OHS23" s="94"/>
      <c r="OHT23" s="72" t="s">
        <v>371</v>
      </c>
      <c r="OHU23" s="72"/>
      <c r="OHV23" s="94"/>
      <c r="OHW23" s="94"/>
      <c r="OHX23" s="94"/>
      <c r="OHY23" s="94"/>
      <c r="OHZ23" s="94"/>
      <c r="OIA23" s="94"/>
      <c r="OIB23" s="94"/>
      <c r="OIC23" s="94"/>
      <c r="OID23" s="94"/>
      <c r="OIE23" s="94"/>
      <c r="OIF23" s="94"/>
      <c r="OIG23" s="94"/>
      <c r="OIH23" s="94"/>
      <c r="OII23" s="94"/>
      <c r="OIJ23" s="72" t="s">
        <v>371</v>
      </c>
      <c r="OIK23" s="72"/>
      <c r="OIL23" s="94"/>
      <c r="OIM23" s="94"/>
      <c r="OIN23" s="94"/>
      <c r="OIO23" s="94"/>
      <c r="OIP23" s="94"/>
      <c r="OIQ23" s="94"/>
      <c r="OIR23" s="94"/>
      <c r="OIS23" s="94"/>
      <c r="OIT23" s="94"/>
      <c r="OIU23" s="94"/>
      <c r="OIV23" s="94"/>
      <c r="OIW23" s="94"/>
      <c r="OIX23" s="94"/>
      <c r="OIY23" s="94"/>
      <c r="OIZ23" s="72" t="s">
        <v>371</v>
      </c>
      <c r="OJA23" s="72"/>
      <c r="OJB23" s="94"/>
      <c r="OJC23" s="94"/>
      <c r="OJD23" s="94"/>
      <c r="OJE23" s="94"/>
      <c r="OJF23" s="94"/>
      <c r="OJG23" s="94"/>
      <c r="OJH23" s="94"/>
      <c r="OJI23" s="94"/>
      <c r="OJJ23" s="94"/>
      <c r="OJK23" s="94"/>
      <c r="OJL23" s="94"/>
      <c r="OJM23" s="94"/>
      <c r="OJN23" s="94"/>
      <c r="OJO23" s="94"/>
      <c r="OJP23" s="72" t="s">
        <v>371</v>
      </c>
      <c r="OJQ23" s="72"/>
      <c r="OJR23" s="94"/>
      <c r="OJS23" s="94"/>
      <c r="OJT23" s="94"/>
      <c r="OJU23" s="94"/>
      <c r="OJV23" s="94"/>
      <c r="OJW23" s="94"/>
      <c r="OJX23" s="94"/>
      <c r="OJY23" s="94"/>
      <c r="OJZ23" s="94"/>
      <c r="OKA23" s="94"/>
      <c r="OKB23" s="94"/>
      <c r="OKC23" s="94"/>
      <c r="OKD23" s="94"/>
      <c r="OKE23" s="94"/>
      <c r="OKF23" s="72" t="s">
        <v>371</v>
      </c>
      <c r="OKG23" s="72"/>
      <c r="OKH23" s="94"/>
      <c r="OKI23" s="94"/>
      <c r="OKJ23" s="94"/>
      <c r="OKK23" s="94"/>
      <c r="OKL23" s="94"/>
      <c r="OKM23" s="94"/>
      <c r="OKN23" s="94"/>
      <c r="OKO23" s="94"/>
      <c r="OKP23" s="94"/>
      <c r="OKQ23" s="94"/>
      <c r="OKR23" s="94"/>
      <c r="OKS23" s="94"/>
      <c r="OKT23" s="94"/>
      <c r="OKU23" s="94"/>
      <c r="OKV23" s="72" t="s">
        <v>371</v>
      </c>
      <c r="OKW23" s="72"/>
      <c r="OKX23" s="94"/>
      <c r="OKY23" s="94"/>
      <c r="OKZ23" s="94"/>
      <c r="OLA23" s="94"/>
      <c r="OLB23" s="94"/>
      <c r="OLC23" s="94"/>
      <c r="OLD23" s="94"/>
      <c r="OLE23" s="94"/>
      <c r="OLF23" s="94"/>
      <c r="OLG23" s="94"/>
      <c r="OLH23" s="94"/>
      <c r="OLI23" s="94"/>
      <c r="OLJ23" s="94"/>
      <c r="OLK23" s="94"/>
      <c r="OLL23" s="72" t="s">
        <v>371</v>
      </c>
      <c r="OLM23" s="72"/>
      <c r="OLN23" s="94"/>
      <c r="OLO23" s="94"/>
      <c r="OLP23" s="94"/>
      <c r="OLQ23" s="94"/>
      <c r="OLR23" s="94"/>
      <c r="OLS23" s="94"/>
      <c r="OLT23" s="94"/>
      <c r="OLU23" s="94"/>
      <c r="OLV23" s="94"/>
      <c r="OLW23" s="94"/>
      <c r="OLX23" s="94"/>
      <c r="OLY23" s="94"/>
      <c r="OLZ23" s="94"/>
      <c r="OMA23" s="94"/>
      <c r="OMB23" s="72" t="s">
        <v>371</v>
      </c>
      <c r="OMC23" s="72"/>
      <c r="OMD23" s="94"/>
      <c r="OME23" s="94"/>
      <c r="OMF23" s="94"/>
      <c r="OMG23" s="94"/>
      <c r="OMH23" s="94"/>
      <c r="OMI23" s="94"/>
      <c r="OMJ23" s="94"/>
      <c r="OMK23" s="94"/>
      <c r="OML23" s="94"/>
      <c r="OMM23" s="94"/>
      <c r="OMN23" s="94"/>
      <c r="OMO23" s="94"/>
      <c r="OMP23" s="94"/>
      <c r="OMQ23" s="94"/>
      <c r="OMR23" s="72" t="s">
        <v>371</v>
      </c>
      <c r="OMS23" s="72"/>
      <c r="OMT23" s="94"/>
      <c r="OMU23" s="94"/>
      <c r="OMV23" s="94"/>
      <c r="OMW23" s="94"/>
      <c r="OMX23" s="94"/>
      <c r="OMY23" s="94"/>
      <c r="OMZ23" s="94"/>
      <c r="ONA23" s="94"/>
      <c r="ONB23" s="94"/>
      <c r="ONC23" s="94"/>
      <c r="OND23" s="94"/>
      <c r="ONE23" s="94"/>
      <c r="ONF23" s="94"/>
      <c r="ONG23" s="94"/>
      <c r="ONH23" s="72" t="s">
        <v>371</v>
      </c>
      <c r="ONI23" s="72"/>
      <c r="ONJ23" s="94"/>
      <c r="ONK23" s="94"/>
      <c r="ONL23" s="94"/>
      <c r="ONM23" s="94"/>
      <c r="ONN23" s="94"/>
      <c r="ONO23" s="94"/>
      <c r="ONP23" s="94"/>
      <c r="ONQ23" s="94"/>
      <c r="ONR23" s="94"/>
      <c r="ONS23" s="94"/>
      <c r="ONT23" s="94"/>
      <c r="ONU23" s="94"/>
      <c r="ONV23" s="94"/>
      <c r="ONW23" s="94"/>
      <c r="ONX23" s="72" t="s">
        <v>371</v>
      </c>
      <c r="ONY23" s="72"/>
      <c r="ONZ23" s="94"/>
      <c r="OOA23" s="94"/>
      <c r="OOB23" s="94"/>
      <c r="OOC23" s="94"/>
      <c r="OOD23" s="94"/>
      <c r="OOE23" s="94"/>
      <c r="OOF23" s="94"/>
      <c r="OOG23" s="94"/>
      <c r="OOH23" s="94"/>
      <c r="OOI23" s="94"/>
      <c r="OOJ23" s="94"/>
      <c r="OOK23" s="94"/>
      <c r="OOL23" s="94"/>
      <c r="OOM23" s="94"/>
      <c r="OON23" s="72" t="s">
        <v>371</v>
      </c>
      <c r="OOO23" s="72"/>
      <c r="OOP23" s="94"/>
      <c r="OOQ23" s="94"/>
      <c r="OOR23" s="94"/>
      <c r="OOS23" s="94"/>
      <c r="OOT23" s="94"/>
      <c r="OOU23" s="94"/>
      <c r="OOV23" s="94"/>
      <c r="OOW23" s="94"/>
      <c r="OOX23" s="94"/>
      <c r="OOY23" s="94"/>
      <c r="OOZ23" s="94"/>
      <c r="OPA23" s="94"/>
      <c r="OPB23" s="94"/>
      <c r="OPC23" s="94"/>
      <c r="OPD23" s="72" t="s">
        <v>371</v>
      </c>
      <c r="OPE23" s="72"/>
      <c r="OPF23" s="94"/>
      <c r="OPG23" s="94"/>
      <c r="OPH23" s="94"/>
      <c r="OPI23" s="94"/>
      <c r="OPJ23" s="94"/>
      <c r="OPK23" s="94"/>
      <c r="OPL23" s="94"/>
      <c r="OPM23" s="94"/>
      <c r="OPN23" s="94"/>
      <c r="OPO23" s="94"/>
      <c r="OPP23" s="94"/>
      <c r="OPQ23" s="94"/>
      <c r="OPR23" s="94"/>
      <c r="OPS23" s="94"/>
      <c r="OPT23" s="72" t="s">
        <v>371</v>
      </c>
      <c r="OPU23" s="72"/>
      <c r="OPV23" s="94"/>
      <c r="OPW23" s="94"/>
      <c r="OPX23" s="94"/>
      <c r="OPY23" s="94"/>
      <c r="OPZ23" s="94"/>
      <c r="OQA23" s="94"/>
      <c r="OQB23" s="94"/>
      <c r="OQC23" s="94"/>
      <c r="OQD23" s="94"/>
      <c r="OQE23" s="94"/>
      <c r="OQF23" s="94"/>
      <c r="OQG23" s="94"/>
      <c r="OQH23" s="94"/>
      <c r="OQI23" s="94"/>
      <c r="OQJ23" s="72" t="s">
        <v>371</v>
      </c>
      <c r="OQK23" s="72"/>
      <c r="OQL23" s="94"/>
      <c r="OQM23" s="94"/>
      <c r="OQN23" s="94"/>
      <c r="OQO23" s="94"/>
      <c r="OQP23" s="94"/>
      <c r="OQQ23" s="94"/>
      <c r="OQR23" s="94"/>
      <c r="OQS23" s="94"/>
      <c r="OQT23" s="94"/>
      <c r="OQU23" s="94"/>
      <c r="OQV23" s="94"/>
      <c r="OQW23" s="94"/>
      <c r="OQX23" s="94"/>
      <c r="OQY23" s="94"/>
      <c r="OQZ23" s="72" t="s">
        <v>371</v>
      </c>
      <c r="ORA23" s="72"/>
      <c r="ORB23" s="94"/>
      <c r="ORC23" s="94"/>
      <c r="ORD23" s="94"/>
      <c r="ORE23" s="94"/>
      <c r="ORF23" s="94"/>
      <c r="ORG23" s="94"/>
      <c r="ORH23" s="94"/>
      <c r="ORI23" s="94"/>
      <c r="ORJ23" s="94"/>
      <c r="ORK23" s="94"/>
      <c r="ORL23" s="94"/>
      <c r="ORM23" s="94"/>
      <c r="ORN23" s="94"/>
      <c r="ORO23" s="94"/>
      <c r="ORP23" s="72" t="s">
        <v>371</v>
      </c>
      <c r="ORQ23" s="72"/>
      <c r="ORR23" s="94"/>
      <c r="ORS23" s="94"/>
      <c r="ORT23" s="94"/>
      <c r="ORU23" s="94"/>
      <c r="ORV23" s="94"/>
      <c r="ORW23" s="94"/>
      <c r="ORX23" s="94"/>
      <c r="ORY23" s="94"/>
      <c r="ORZ23" s="94"/>
      <c r="OSA23" s="94"/>
      <c r="OSB23" s="94"/>
      <c r="OSC23" s="94"/>
      <c r="OSD23" s="94"/>
      <c r="OSE23" s="94"/>
      <c r="OSF23" s="72" t="s">
        <v>371</v>
      </c>
      <c r="OSG23" s="72"/>
      <c r="OSH23" s="94"/>
      <c r="OSI23" s="94"/>
      <c r="OSJ23" s="94"/>
      <c r="OSK23" s="94"/>
      <c r="OSL23" s="94"/>
      <c r="OSM23" s="94"/>
      <c r="OSN23" s="94"/>
      <c r="OSO23" s="94"/>
      <c r="OSP23" s="94"/>
      <c r="OSQ23" s="94"/>
      <c r="OSR23" s="94"/>
      <c r="OSS23" s="94"/>
      <c r="OST23" s="94"/>
      <c r="OSU23" s="94"/>
      <c r="OSV23" s="72" t="s">
        <v>371</v>
      </c>
      <c r="OSW23" s="72"/>
      <c r="OSX23" s="94"/>
      <c r="OSY23" s="94"/>
      <c r="OSZ23" s="94"/>
      <c r="OTA23" s="94"/>
      <c r="OTB23" s="94"/>
      <c r="OTC23" s="94"/>
      <c r="OTD23" s="94"/>
      <c r="OTE23" s="94"/>
      <c r="OTF23" s="94"/>
      <c r="OTG23" s="94"/>
      <c r="OTH23" s="94"/>
      <c r="OTI23" s="94"/>
      <c r="OTJ23" s="94"/>
      <c r="OTK23" s="94"/>
      <c r="OTL23" s="72" t="s">
        <v>371</v>
      </c>
      <c r="OTM23" s="72"/>
      <c r="OTN23" s="94"/>
      <c r="OTO23" s="94"/>
      <c r="OTP23" s="94"/>
      <c r="OTQ23" s="94"/>
      <c r="OTR23" s="94"/>
      <c r="OTS23" s="94"/>
      <c r="OTT23" s="94"/>
      <c r="OTU23" s="94"/>
      <c r="OTV23" s="94"/>
      <c r="OTW23" s="94"/>
      <c r="OTX23" s="94"/>
      <c r="OTY23" s="94"/>
      <c r="OTZ23" s="94"/>
      <c r="OUA23" s="94"/>
      <c r="OUB23" s="72" t="s">
        <v>371</v>
      </c>
      <c r="OUC23" s="72"/>
      <c r="OUD23" s="94"/>
      <c r="OUE23" s="94"/>
      <c r="OUF23" s="94"/>
      <c r="OUG23" s="94"/>
      <c r="OUH23" s="94"/>
      <c r="OUI23" s="94"/>
      <c r="OUJ23" s="94"/>
      <c r="OUK23" s="94"/>
      <c r="OUL23" s="94"/>
      <c r="OUM23" s="94"/>
      <c r="OUN23" s="94"/>
      <c r="OUO23" s="94"/>
      <c r="OUP23" s="94"/>
      <c r="OUQ23" s="94"/>
      <c r="OUR23" s="72" t="s">
        <v>371</v>
      </c>
      <c r="OUS23" s="72"/>
      <c r="OUT23" s="94"/>
      <c r="OUU23" s="94"/>
      <c r="OUV23" s="94"/>
      <c r="OUW23" s="94"/>
      <c r="OUX23" s="94"/>
      <c r="OUY23" s="94"/>
      <c r="OUZ23" s="94"/>
      <c r="OVA23" s="94"/>
      <c r="OVB23" s="94"/>
      <c r="OVC23" s="94"/>
      <c r="OVD23" s="94"/>
      <c r="OVE23" s="94"/>
      <c r="OVF23" s="94"/>
      <c r="OVG23" s="94"/>
      <c r="OVH23" s="72" t="s">
        <v>371</v>
      </c>
      <c r="OVI23" s="72"/>
      <c r="OVJ23" s="94"/>
      <c r="OVK23" s="94"/>
      <c r="OVL23" s="94"/>
      <c r="OVM23" s="94"/>
      <c r="OVN23" s="94"/>
      <c r="OVO23" s="94"/>
      <c r="OVP23" s="94"/>
      <c r="OVQ23" s="94"/>
      <c r="OVR23" s="94"/>
      <c r="OVS23" s="94"/>
      <c r="OVT23" s="94"/>
      <c r="OVU23" s="94"/>
      <c r="OVV23" s="94"/>
      <c r="OVW23" s="94"/>
      <c r="OVX23" s="72" t="s">
        <v>371</v>
      </c>
      <c r="OVY23" s="72"/>
      <c r="OVZ23" s="94"/>
      <c r="OWA23" s="94"/>
      <c r="OWB23" s="94"/>
      <c r="OWC23" s="94"/>
      <c r="OWD23" s="94"/>
      <c r="OWE23" s="94"/>
      <c r="OWF23" s="94"/>
      <c r="OWG23" s="94"/>
      <c r="OWH23" s="94"/>
      <c r="OWI23" s="94"/>
      <c r="OWJ23" s="94"/>
      <c r="OWK23" s="94"/>
      <c r="OWL23" s="94"/>
      <c r="OWM23" s="94"/>
      <c r="OWN23" s="72" t="s">
        <v>371</v>
      </c>
      <c r="OWO23" s="72"/>
      <c r="OWP23" s="94"/>
      <c r="OWQ23" s="94"/>
      <c r="OWR23" s="94"/>
      <c r="OWS23" s="94"/>
      <c r="OWT23" s="94"/>
      <c r="OWU23" s="94"/>
      <c r="OWV23" s="94"/>
      <c r="OWW23" s="94"/>
      <c r="OWX23" s="94"/>
      <c r="OWY23" s="94"/>
      <c r="OWZ23" s="94"/>
      <c r="OXA23" s="94"/>
      <c r="OXB23" s="94"/>
      <c r="OXC23" s="94"/>
      <c r="OXD23" s="72" t="s">
        <v>371</v>
      </c>
      <c r="OXE23" s="72"/>
      <c r="OXF23" s="94"/>
      <c r="OXG23" s="94"/>
      <c r="OXH23" s="94"/>
      <c r="OXI23" s="94"/>
      <c r="OXJ23" s="94"/>
      <c r="OXK23" s="94"/>
      <c r="OXL23" s="94"/>
      <c r="OXM23" s="94"/>
      <c r="OXN23" s="94"/>
      <c r="OXO23" s="94"/>
      <c r="OXP23" s="94"/>
      <c r="OXQ23" s="94"/>
      <c r="OXR23" s="94"/>
      <c r="OXS23" s="94"/>
      <c r="OXT23" s="72" t="s">
        <v>371</v>
      </c>
      <c r="OXU23" s="72"/>
      <c r="OXV23" s="94"/>
      <c r="OXW23" s="94"/>
      <c r="OXX23" s="94"/>
      <c r="OXY23" s="94"/>
      <c r="OXZ23" s="94"/>
      <c r="OYA23" s="94"/>
      <c r="OYB23" s="94"/>
      <c r="OYC23" s="94"/>
      <c r="OYD23" s="94"/>
      <c r="OYE23" s="94"/>
      <c r="OYF23" s="94"/>
      <c r="OYG23" s="94"/>
      <c r="OYH23" s="94"/>
      <c r="OYI23" s="94"/>
      <c r="OYJ23" s="72" t="s">
        <v>371</v>
      </c>
      <c r="OYK23" s="72"/>
      <c r="OYL23" s="94"/>
      <c r="OYM23" s="94"/>
      <c r="OYN23" s="94"/>
      <c r="OYO23" s="94"/>
      <c r="OYP23" s="94"/>
      <c r="OYQ23" s="94"/>
      <c r="OYR23" s="94"/>
      <c r="OYS23" s="94"/>
      <c r="OYT23" s="94"/>
      <c r="OYU23" s="94"/>
      <c r="OYV23" s="94"/>
      <c r="OYW23" s="94"/>
      <c r="OYX23" s="94"/>
      <c r="OYY23" s="94"/>
      <c r="OYZ23" s="72" t="s">
        <v>371</v>
      </c>
      <c r="OZA23" s="72"/>
      <c r="OZB23" s="94"/>
      <c r="OZC23" s="94"/>
      <c r="OZD23" s="94"/>
      <c r="OZE23" s="94"/>
      <c r="OZF23" s="94"/>
      <c r="OZG23" s="94"/>
      <c r="OZH23" s="94"/>
      <c r="OZI23" s="94"/>
      <c r="OZJ23" s="94"/>
      <c r="OZK23" s="94"/>
      <c r="OZL23" s="94"/>
      <c r="OZM23" s="94"/>
      <c r="OZN23" s="94"/>
      <c r="OZO23" s="94"/>
      <c r="OZP23" s="72" t="s">
        <v>371</v>
      </c>
      <c r="OZQ23" s="72"/>
      <c r="OZR23" s="94"/>
      <c r="OZS23" s="94"/>
      <c r="OZT23" s="94"/>
      <c r="OZU23" s="94"/>
      <c r="OZV23" s="94"/>
      <c r="OZW23" s="94"/>
      <c r="OZX23" s="94"/>
      <c r="OZY23" s="94"/>
      <c r="OZZ23" s="94"/>
      <c r="PAA23" s="94"/>
      <c r="PAB23" s="94"/>
      <c r="PAC23" s="94"/>
      <c r="PAD23" s="94"/>
      <c r="PAE23" s="94"/>
      <c r="PAF23" s="72" t="s">
        <v>371</v>
      </c>
      <c r="PAG23" s="72"/>
      <c r="PAH23" s="94"/>
      <c r="PAI23" s="94"/>
      <c r="PAJ23" s="94"/>
      <c r="PAK23" s="94"/>
      <c r="PAL23" s="94"/>
      <c r="PAM23" s="94"/>
      <c r="PAN23" s="94"/>
      <c r="PAO23" s="94"/>
      <c r="PAP23" s="94"/>
      <c r="PAQ23" s="94"/>
      <c r="PAR23" s="94"/>
      <c r="PAS23" s="94"/>
      <c r="PAT23" s="94"/>
      <c r="PAU23" s="94"/>
      <c r="PAV23" s="72" t="s">
        <v>371</v>
      </c>
      <c r="PAW23" s="72"/>
      <c r="PAX23" s="94"/>
      <c r="PAY23" s="94"/>
      <c r="PAZ23" s="94"/>
      <c r="PBA23" s="94"/>
      <c r="PBB23" s="94"/>
      <c r="PBC23" s="94"/>
      <c r="PBD23" s="94"/>
      <c r="PBE23" s="94"/>
      <c r="PBF23" s="94"/>
      <c r="PBG23" s="94"/>
      <c r="PBH23" s="94"/>
      <c r="PBI23" s="94"/>
      <c r="PBJ23" s="94"/>
      <c r="PBK23" s="94"/>
      <c r="PBL23" s="72" t="s">
        <v>371</v>
      </c>
      <c r="PBM23" s="72"/>
      <c r="PBN23" s="94"/>
      <c r="PBO23" s="94"/>
      <c r="PBP23" s="94"/>
      <c r="PBQ23" s="94"/>
      <c r="PBR23" s="94"/>
      <c r="PBS23" s="94"/>
      <c r="PBT23" s="94"/>
      <c r="PBU23" s="94"/>
      <c r="PBV23" s="94"/>
      <c r="PBW23" s="94"/>
      <c r="PBX23" s="94"/>
      <c r="PBY23" s="94"/>
      <c r="PBZ23" s="94"/>
      <c r="PCA23" s="94"/>
      <c r="PCB23" s="72" t="s">
        <v>371</v>
      </c>
      <c r="PCC23" s="72"/>
      <c r="PCD23" s="94"/>
      <c r="PCE23" s="94"/>
      <c r="PCF23" s="94"/>
      <c r="PCG23" s="94"/>
      <c r="PCH23" s="94"/>
      <c r="PCI23" s="94"/>
      <c r="PCJ23" s="94"/>
      <c r="PCK23" s="94"/>
      <c r="PCL23" s="94"/>
      <c r="PCM23" s="94"/>
      <c r="PCN23" s="94"/>
      <c r="PCO23" s="94"/>
      <c r="PCP23" s="94"/>
      <c r="PCQ23" s="94"/>
      <c r="PCR23" s="72" t="s">
        <v>371</v>
      </c>
      <c r="PCS23" s="72"/>
      <c r="PCT23" s="94"/>
      <c r="PCU23" s="94"/>
      <c r="PCV23" s="94"/>
      <c r="PCW23" s="94"/>
      <c r="PCX23" s="94"/>
      <c r="PCY23" s="94"/>
      <c r="PCZ23" s="94"/>
      <c r="PDA23" s="94"/>
      <c r="PDB23" s="94"/>
      <c r="PDC23" s="94"/>
      <c r="PDD23" s="94"/>
      <c r="PDE23" s="94"/>
      <c r="PDF23" s="94"/>
      <c r="PDG23" s="94"/>
      <c r="PDH23" s="72" t="s">
        <v>371</v>
      </c>
      <c r="PDI23" s="72"/>
      <c r="PDJ23" s="94"/>
      <c r="PDK23" s="94"/>
      <c r="PDL23" s="94"/>
      <c r="PDM23" s="94"/>
      <c r="PDN23" s="94"/>
      <c r="PDO23" s="94"/>
      <c r="PDP23" s="94"/>
      <c r="PDQ23" s="94"/>
      <c r="PDR23" s="94"/>
      <c r="PDS23" s="94"/>
      <c r="PDT23" s="94"/>
      <c r="PDU23" s="94"/>
      <c r="PDV23" s="94"/>
      <c r="PDW23" s="94"/>
      <c r="PDX23" s="72" t="s">
        <v>371</v>
      </c>
      <c r="PDY23" s="72"/>
      <c r="PDZ23" s="94"/>
      <c r="PEA23" s="94"/>
      <c r="PEB23" s="94"/>
      <c r="PEC23" s="94"/>
      <c r="PED23" s="94"/>
      <c r="PEE23" s="94"/>
      <c r="PEF23" s="94"/>
      <c r="PEG23" s="94"/>
      <c r="PEH23" s="94"/>
      <c r="PEI23" s="94"/>
      <c r="PEJ23" s="94"/>
      <c r="PEK23" s="94"/>
      <c r="PEL23" s="94"/>
      <c r="PEM23" s="94"/>
      <c r="PEN23" s="72" t="s">
        <v>371</v>
      </c>
      <c r="PEO23" s="72"/>
      <c r="PEP23" s="94"/>
      <c r="PEQ23" s="94"/>
      <c r="PER23" s="94"/>
      <c r="PES23" s="94"/>
      <c r="PET23" s="94"/>
      <c r="PEU23" s="94"/>
      <c r="PEV23" s="94"/>
      <c r="PEW23" s="94"/>
      <c r="PEX23" s="94"/>
      <c r="PEY23" s="94"/>
      <c r="PEZ23" s="94"/>
      <c r="PFA23" s="94"/>
      <c r="PFB23" s="94"/>
      <c r="PFC23" s="94"/>
      <c r="PFD23" s="72" t="s">
        <v>371</v>
      </c>
      <c r="PFE23" s="72"/>
      <c r="PFF23" s="94"/>
      <c r="PFG23" s="94"/>
      <c r="PFH23" s="94"/>
      <c r="PFI23" s="94"/>
      <c r="PFJ23" s="94"/>
      <c r="PFK23" s="94"/>
      <c r="PFL23" s="94"/>
      <c r="PFM23" s="94"/>
      <c r="PFN23" s="94"/>
      <c r="PFO23" s="94"/>
      <c r="PFP23" s="94"/>
      <c r="PFQ23" s="94"/>
      <c r="PFR23" s="94"/>
      <c r="PFS23" s="94"/>
      <c r="PFT23" s="72" t="s">
        <v>371</v>
      </c>
      <c r="PFU23" s="72"/>
      <c r="PFV23" s="94"/>
      <c r="PFW23" s="94"/>
      <c r="PFX23" s="94"/>
      <c r="PFY23" s="94"/>
      <c r="PFZ23" s="94"/>
      <c r="PGA23" s="94"/>
      <c r="PGB23" s="94"/>
      <c r="PGC23" s="94"/>
      <c r="PGD23" s="94"/>
      <c r="PGE23" s="94"/>
      <c r="PGF23" s="94"/>
      <c r="PGG23" s="94"/>
      <c r="PGH23" s="94"/>
      <c r="PGI23" s="94"/>
      <c r="PGJ23" s="72" t="s">
        <v>371</v>
      </c>
      <c r="PGK23" s="72"/>
      <c r="PGL23" s="94"/>
      <c r="PGM23" s="94"/>
      <c r="PGN23" s="94"/>
      <c r="PGO23" s="94"/>
      <c r="PGP23" s="94"/>
      <c r="PGQ23" s="94"/>
      <c r="PGR23" s="94"/>
      <c r="PGS23" s="94"/>
      <c r="PGT23" s="94"/>
      <c r="PGU23" s="94"/>
      <c r="PGV23" s="94"/>
      <c r="PGW23" s="94"/>
      <c r="PGX23" s="94"/>
      <c r="PGY23" s="94"/>
      <c r="PGZ23" s="72" t="s">
        <v>371</v>
      </c>
      <c r="PHA23" s="72"/>
      <c r="PHB23" s="94"/>
      <c r="PHC23" s="94"/>
      <c r="PHD23" s="94"/>
      <c r="PHE23" s="94"/>
      <c r="PHF23" s="94"/>
      <c r="PHG23" s="94"/>
      <c r="PHH23" s="94"/>
      <c r="PHI23" s="94"/>
      <c r="PHJ23" s="94"/>
      <c r="PHK23" s="94"/>
      <c r="PHL23" s="94"/>
      <c r="PHM23" s="94"/>
      <c r="PHN23" s="94"/>
      <c r="PHO23" s="94"/>
      <c r="PHP23" s="72" t="s">
        <v>371</v>
      </c>
      <c r="PHQ23" s="72"/>
      <c r="PHR23" s="94"/>
      <c r="PHS23" s="94"/>
      <c r="PHT23" s="94"/>
      <c r="PHU23" s="94"/>
      <c r="PHV23" s="94"/>
      <c r="PHW23" s="94"/>
      <c r="PHX23" s="94"/>
      <c r="PHY23" s="94"/>
      <c r="PHZ23" s="94"/>
      <c r="PIA23" s="94"/>
      <c r="PIB23" s="94"/>
      <c r="PIC23" s="94"/>
      <c r="PID23" s="94"/>
      <c r="PIE23" s="94"/>
      <c r="PIF23" s="72" t="s">
        <v>371</v>
      </c>
      <c r="PIG23" s="72"/>
      <c r="PIH23" s="94"/>
      <c r="PII23" s="94"/>
      <c r="PIJ23" s="94"/>
      <c r="PIK23" s="94"/>
      <c r="PIL23" s="94"/>
      <c r="PIM23" s="94"/>
      <c r="PIN23" s="94"/>
      <c r="PIO23" s="94"/>
      <c r="PIP23" s="94"/>
      <c r="PIQ23" s="94"/>
      <c r="PIR23" s="94"/>
      <c r="PIS23" s="94"/>
      <c r="PIT23" s="94"/>
      <c r="PIU23" s="94"/>
      <c r="PIV23" s="72" t="s">
        <v>371</v>
      </c>
      <c r="PIW23" s="72"/>
      <c r="PIX23" s="94"/>
      <c r="PIY23" s="94"/>
      <c r="PIZ23" s="94"/>
      <c r="PJA23" s="94"/>
      <c r="PJB23" s="94"/>
      <c r="PJC23" s="94"/>
      <c r="PJD23" s="94"/>
      <c r="PJE23" s="94"/>
      <c r="PJF23" s="94"/>
      <c r="PJG23" s="94"/>
      <c r="PJH23" s="94"/>
      <c r="PJI23" s="94"/>
      <c r="PJJ23" s="94"/>
      <c r="PJK23" s="94"/>
      <c r="PJL23" s="72" t="s">
        <v>371</v>
      </c>
      <c r="PJM23" s="72"/>
      <c r="PJN23" s="94"/>
      <c r="PJO23" s="94"/>
      <c r="PJP23" s="94"/>
      <c r="PJQ23" s="94"/>
      <c r="PJR23" s="94"/>
      <c r="PJS23" s="94"/>
      <c r="PJT23" s="94"/>
      <c r="PJU23" s="94"/>
      <c r="PJV23" s="94"/>
      <c r="PJW23" s="94"/>
      <c r="PJX23" s="94"/>
      <c r="PJY23" s="94"/>
      <c r="PJZ23" s="94"/>
      <c r="PKA23" s="94"/>
      <c r="PKB23" s="72" t="s">
        <v>371</v>
      </c>
      <c r="PKC23" s="72"/>
      <c r="PKD23" s="94"/>
      <c r="PKE23" s="94"/>
      <c r="PKF23" s="94"/>
      <c r="PKG23" s="94"/>
      <c r="PKH23" s="94"/>
      <c r="PKI23" s="94"/>
      <c r="PKJ23" s="94"/>
      <c r="PKK23" s="94"/>
      <c r="PKL23" s="94"/>
      <c r="PKM23" s="94"/>
      <c r="PKN23" s="94"/>
      <c r="PKO23" s="94"/>
      <c r="PKP23" s="94"/>
      <c r="PKQ23" s="94"/>
      <c r="PKR23" s="72" t="s">
        <v>371</v>
      </c>
      <c r="PKS23" s="72"/>
      <c r="PKT23" s="94"/>
      <c r="PKU23" s="94"/>
      <c r="PKV23" s="94"/>
      <c r="PKW23" s="94"/>
      <c r="PKX23" s="94"/>
      <c r="PKY23" s="94"/>
      <c r="PKZ23" s="94"/>
      <c r="PLA23" s="94"/>
      <c r="PLB23" s="94"/>
      <c r="PLC23" s="94"/>
      <c r="PLD23" s="94"/>
      <c r="PLE23" s="94"/>
      <c r="PLF23" s="94"/>
      <c r="PLG23" s="94"/>
      <c r="PLH23" s="72" t="s">
        <v>371</v>
      </c>
      <c r="PLI23" s="72"/>
      <c r="PLJ23" s="94"/>
      <c r="PLK23" s="94"/>
      <c r="PLL23" s="94"/>
      <c r="PLM23" s="94"/>
      <c r="PLN23" s="94"/>
      <c r="PLO23" s="94"/>
      <c r="PLP23" s="94"/>
      <c r="PLQ23" s="94"/>
      <c r="PLR23" s="94"/>
      <c r="PLS23" s="94"/>
      <c r="PLT23" s="94"/>
      <c r="PLU23" s="94"/>
      <c r="PLV23" s="94"/>
      <c r="PLW23" s="94"/>
      <c r="PLX23" s="72" t="s">
        <v>371</v>
      </c>
      <c r="PLY23" s="72"/>
      <c r="PLZ23" s="94"/>
      <c r="PMA23" s="94"/>
      <c r="PMB23" s="94"/>
      <c r="PMC23" s="94"/>
      <c r="PMD23" s="94"/>
      <c r="PME23" s="94"/>
      <c r="PMF23" s="94"/>
      <c r="PMG23" s="94"/>
      <c r="PMH23" s="94"/>
      <c r="PMI23" s="94"/>
      <c r="PMJ23" s="94"/>
      <c r="PMK23" s="94"/>
      <c r="PML23" s="94"/>
      <c r="PMM23" s="94"/>
      <c r="PMN23" s="72" t="s">
        <v>371</v>
      </c>
      <c r="PMO23" s="72"/>
      <c r="PMP23" s="94"/>
      <c r="PMQ23" s="94"/>
      <c r="PMR23" s="94"/>
      <c r="PMS23" s="94"/>
      <c r="PMT23" s="94"/>
      <c r="PMU23" s="94"/>
      <c r="PMV23" s="94"/>
      <c r="PMW23" s="94"/>
      <c r="PMX23" s="94"/>
      <c r="PMY23" s="94"/>
      <c r="PMZ23" s="94"/>
      <c r="PNA23" s="94"/>
      <c r="PNB23" s="94"/>
      <c r="PNC23" s="94"/>
      <c r="PND23" s="72" t="s">
        <v>371</v>
      </c>
      <c r="PNE23" s="72"/>
      <c r="PNF23" s="94"/>
      <c r="PNG23" s="94"/>
      <c r="PNH23" s="94"/>
      <c r="PNI23" s="94"/>
      <c r="PNJ23" s="94"/>
      <c r="PNK23" s="94"/>
      <c r="PNL23" s="94"/>
      <c r="PNM23" s="94"/>
      <c r="PNN23" s="94"/>
      <c r="PNO23" s="94"/>
      <c r="PNP23" s="94"/>
      <c r="PNQ23" s="94"/>
      <c r="PNR23" s="94"/>
      <c r="PNS23" s="94"/>
      <c r="PNT23" s="72" t="s">
        <v>371</v>
      </c>
      <c r="PNU23" s="72"/>
      <c r="PNV23" s="94"/>
      <c r="PNW23" s="94"/>
      <c r="PNX23" s="94"/>
      <c r="PNY23" s="94"/>
      <c r="PNZ23" s="94"/>
      <c r="POA23" s="94"/>
      <c r="POB23" s="94"/>
      <c r="POC23" s="94"/>
      <c r="POD23" s="94"/>
      <c r="POE23" s="94"/>
      <c r="POF23" s="94"/>
      <c r="POG23" s="94"/>
      <c r="POH23" s="94"/>
      <c r="POI23" s="94"/>
      <c r="POJ23" s="72" t="s">
        <v>371</v>
      </c>
      <c r="POK23" s="72"/>
      <c r="POL23" s="94"/>
      <c r="POM23" s="94"/>
      <c r="PON23" s="94"/>
      <c r="POO23" s="94"/>
      <c r="POP23" s="94"/>
      <c r="POQ23" s="94"/>
      <c r="POR23" s="94"/>
      <c r="POS23" s="94"/>
      <c r="POT23" s="94"/>
      <c r="POU23" s="94"/>
      <c r="POV23" s="94"/>
      <c r="POW23" s="94"/>
      <c r="POX23" s="94"/>
      <c r="POY23" s="94"/>
      <c r="POZ23" s="72" t="s">
        <v>371</v>
      </c>
      <c r="PPA23" s="72"/>
      <c r="PPB23" s="94"/>
      <c r="PPC23" s="94"/>
      <c r="PPD23" s="94"/>
      <c r="PPE23" s="94"/>
      <c r="PPF23" s="94"/>
      <c r="PPG23" s="94"/>
      <c r="PPH23" s="94"/>
      <c r="PPI23" s="94"/>
      <c r="PPJ23" s="94"/>
      <c r="PPK23" s="94"/>
      <c r="PPL23" s="94"/>
      <c r="PPM23" s="94"/>
      <c r="PPN23" s="94"/>
      <c r="PPO23" s="94"/>
      <c r="PPP23" s="72" t="s">
        <v>371</v>
      </c>
      <c r="PPQ23" s="72"/>
      <c r="PPR23" s="94"/>
      <c r="PPS23" s="94"/>
      <c r="PPT23" s="94"/>
      <c r="PPU23" s="94"/>
      <c r="PPV23" s="94"/>
      <c r="PPW23" s="94"/>
      <c r="PPX23" s="94"/>
      <c r="PPY23" s="94"/>
      <c r="PPZ23" s="94"/>
      <c r="PQA23" s="94"/>
      <c r="PQB23" s="94"/>
      <c r="PQC23" s="94"/>
      <c r="PQD23" s="94"/>
      <c r="PQE23" s="94"/>
      <c r="PQF23" s="72" t="s">
        <v>371</v>
      </c>
      <c r="PQG23" s="72"/>
      <c r="PQH23" s="94"/>
      <c r="PQI23" s="94"/>
      <c r="PQJ23" s="94"/>
      <c r="PQK23" s="94"/>
      <c r="PQL23" s="94"/>
      <c r="PQM23" s="94"/>
      <c r="PQN23" s="94"/>
      <c r="PQO23" s="94"/>
      <c r="PQP23" s="94"/>
      <c r="PQQ23" s="94"/>
      <c r="PQR23" s="94"/>
      <c r="PQS23" s="94"/>
      <c r="PQT23" s="94"/>
      <c r="PQU23" s="94"/>
      <c r="PQV23" s="72" t="s">
        <v>371</v>
      </c>
      <c r="PQW23" s="72"/>
      <c r="PQX23" s="94"/>
      <c r="PQY23" s="94"/>
      <c r="PQZ23" s="94"/>
      <c r="PRA23" s="94"/>
      <c r="PRB23" s="94"/>
      <c r="PRC23" s="94"/>
      <c r="PRD23" s="94"/>
      <c r="PRE23" s="94"/>
      <c r="PRF23" s="94"/>
      <c r="PRG23" s="94"/>
      <c r="PRH23" s="94"/>
      <c r="PRI23" s="94"/>
      <c r="PRJ23" s="94"/>
      <c r="PRK23" s="94"/>
      <c r="PRL23" s="72" t="s">
        <v>371</v>
      </c>
      <c r="PRM23" s="72"/>
      <c r="PRN23" s="94"/>
      <c r="PRO23" s="94"/>
      <c r="PRP23" s="94"/>
      <c r="PRQ23" s="94"/>
      <c r="PRR23" s="94"/>
      <c r="PRS23" s="94"/>
      <c r="PRT23" s="94"/>
      <c r="PRU23" s="94"/>
      <c r="PRV23" s="94"/>
      <c r="PRW23" s="94"/>
      <c r="PRX23" s="94"/>
      <c r="PRY23" s="94"/>
      <c r="PRZ23" s="94"/>
      <c r="PSA23" s="94"/>
      <c r="PSB23" s="72" t="s">
        <v>371</v>
      </c>
      <c r="PSC23" s="72"/>
      <c r="PSD23" s="94"/>
      <c r="PSE23" s="94"/>
      <c r="PSF23" s="94"/>
      <c r="PSG23" s="94"/>
      <c r="PSH23" s="94"/>
      <c r="PSI23" s="94"/>
      <c r="PSJ23" s="94"/>
      <c r="PSK23" s="94"/>
      <c r="PSL23" s="94"/>
      <c r="PSM23" s="94"/>
      <c r="PSN23" s="94"/>
      <c r="PSO23" s="94"/>
      <c r="PSP23" s="94"/>
      <c r="PSQ23" s="94"/>
      <c r="PSR23" s="72" t="s">
        <v>371</v>
      </c>
      <c r="PSS23" s="72"/>
      <c r="PST23" s="94"/>
      <c r="PSU23" s="94"/>
      <c r="PSV23" s="94"/>
      <c r="PSW23" s="94"/>
      <c r="PSX23" s="94"/>
      <c r="PSY23" s="94"/>
      <c r="PSZ23" s="94"/>
      <c r="PTA23" s="94"/>
      <c r="PTB23" s="94"/>
      <c r="PTC23" s="94"/>
      <c r="PTD23" s="94"/>
      <c r="PTE23" s="94"/>
      <c r="PTF23" s="94"/>
      <c r="PTG23" s="94"/>
      <c r="PTH23" s="72" t="s">
        <v>371</v>
      </c>
      <c r="PTI23" s="72"/>
      <c r="PTJ23" s="94"/>
      <c r="PTK23" s="94"/>
      <c r="PTL23" s="94"/>
      <c r="PTM23" s="94"/>
      <c r="PTN23" s="94"/>
      <c r="PTO23" s="94"/>
      <c r="PTP23" s="94"/>
      <c r="PTQ23" s="94"/>
      <c r="PTR23" s="94"/>
      <c r="PTS23" s="94"/>
      <c r="PTT23" s="94"/>
      <c r="PTU23" s="94"/>
      <c r="PTV23" s="94"/>
      <c r="PTW23" s="94"/>
      <c r="PTX23" s="72" t="s">
        <v>371</v>
      </c>
      <c r="PTY23" s="72"/>
      <c r="PTZ23" s="94"/>
      <c r="PUA23" s="94"/>
      <c r="PUB23" s="94"/>
      <c r="PUC23" s="94"/>
      <c r="PUD23" s="94"/>
      <c r="PUE23" s="94"/>
      <c r="PUF23" s="94"/>
      <c r="PUG23" s="94"/>
      <c r="PUH23" s="94"/>
      <c r="PUI23" s="94"/>
      <c r="PUJ23" s="94"/>
      <c r="PUK23" s="94"/>
      <c r="PUL23" s="94"/>
      <c r="PUM23" s="94"/>
      <c r="PUN23" s="72" t="s">
        <v>371</v>
      </c>
      <c r="PUO23" s="72"/>
      <c r="PUP23" s="94"/>
      <c r="PUQ23" s="94"/>
      <c r="PUR23" s="94"/>
      <c r="PUS23" s="94"/>
      <c r="PUT23" s="94"/>
      <c r="PUU23" s="94"/>
      <c r="PUV23" s="94"/>
      <c r="PUW23" s="94"/>
      <c r="PUX23" s="94"/>
      <c r="PUY23" s="94"/>
      <c r="PUZ23" s="94"/>
      <c r="PVA23" s="94"/>
      <c r="PVB23" s="94"/>
      <c r="PVC23" s="94"/>
      <c r="PVD23" s="72" t="s">
        <v>371</v>
      </c>
      <c r="PVE23" s="72"/>
      <c r="PVF23" s="94"/>
      <c r="PVG23" s="94"/>
      <c r="PVH23" s="94"/>
      <c r="PVI23" s="94"/>
      <c r="PVJ23" s="94"/>
      <c r="PVK23" s="94"/>
      <c r="PVL23" s="94"/>
      <c r="PVM23" s="94"/>
      <c r="PVN23" s="94"/>
      <c r="PVO23" s="94"/>
      <c r="PVP23" s="94"/>
      <c r="PVQ23" s="94"/>
      <c r="PVR23" s="94"/>
      <c r="PVS23" s="94"/>
      <c r="PVT23" s="72" t="s">
        <v>371</v>
      </c>
      <c r="PVU23" s="72"/>
      <c r="PVV23" s="94"/>
      <c r="PVW23" s="94"/>
      <c r="PVX23" s="94"/>
      <c r="PVY23" s="94"/>
      <c r="PVZ23" s="94"/>
      <c r="PWA23" s="94"/>
      <c r="PWB23" s="94"/>
      <c r="PWC23" s="94"/>
      <c r="PWD23" s="94"/>
      <c r="PWE23" s="94"/>
      <c r="PWF23" s="94"/>
      <c r="PWG23" s="94"/>
      <c r="PWH23" s="94"/>
      <c r="PWI23" s="94"/>
      <c r="PWJ23" s="72" t="s">
        <v>371</v>
      </c>
      <c r="PWK23" s="72"/>
      <c r="PWL23" s="94"/>
      <c r="PWM23" s="94"/>
      <c r="PWN23" s="94"/>
      <c r="PWO23" s="94"/>
      <c r="PWP23" s="94"/>
      <c r="PWQ23" s="94"/>
      <c r="PWR23" s="94"/>
      <c r="PWS23" s="94"/>
      <c r="PWT23" s="94"/>
      <c r="PWU23" s="94"/>
      <c r="PWV23" s="94"/>
      <c r="PWW23" s="94"/>
      <c r="PWX23" s="94"/>
      <c r="PWY23" s="94"/>
      <c r="PWZ23" s="72" t="s">
        <v>371</v>
      </c>
      <c r="PXA23" s="72"/>
      <c r="PXB23" s="94"/>
      <c r="PXC23" s="94"/>
      <c r="PXD23" s="94"/>
      <c r="PXE23" s="94"/>
      <c r="PXF23" s="94"/>
      <c r="PXG23" s="94"/>
      <c r="PXH23" s="94"/>
      <c r="PXI23" s="94"/>
      <c r="PXJ23" s="94"/>
      <c r="PXK23" s="94"/>
      <c r="PXL23" s="94"/>
      <c r="PXM23" s="94"/>
      <c r="PXN23" s="94"/>
      <c r="PXO23" s="94"/>
      <c r="PXP23" s="72" t="s">
        <v>371</v>
      </c>
      <c r="PXQ23" s="72"/>
      <c r="PXR23" s="94"/>
      <c r="PXS23" s="94"/>
      <c r="PXT23" s="94"/>
      <c r="PXU23" s="94"/>
      <c r="PXV23" s="94"/>
      <c r="PXW23" s="94"/>
      <c r="PXX23" s="94"/>
      <c r="PXY23" s="94"/>
      <c r="PXZ23" s="94"/>
      <c r="PYA23" s="94"/>
      <c r="PYB23" s="94"/>
      <c r="PYC23" s="94"/>
      <c r="PYD23" s="94"/>
      <c r="PYE23" s="94"/>
      <c r="PYF23" s="72" t="s">
        <v>371</v>
      </c>
      <c r="PYG23" s="72"/>
      <c r="PYH23" s="94"/>
      <c r="PYI23" s="94"/>
      <c r="PYJ23" s="94"/>
      <c r="PYK23" s="94"/>
      <c r="PYL23" s="94"/>
      <c r="PYM23" s="94"/>
      <c r="PYN23" s="94"/>
      <c r="PYO23" s="94"/>
      <c r="PYP23" s="94"/>
      <c r="PYQ23" s="94"/>
      <c r="PYR23" s="94"/>
      <c r="PYS23" s="94"/>
      <c r="PYT23" s="94"/>
      <c r="PYU23" s="94"/>
      <c r="PYV23" s="72" t="s">
        <v>371</v>
      </c>
      <c r="PYW23" s="72"/>
      <c r="PYX23" s="94"/>
      <c r="PYY23" s="94"/>
      <c r="PYZ23" s="94"/>
      <c r="PZA23" s="94"/>
      <c r="PZB23" s="94"/>
      <c r="PZC23" s="94"/>
      <c r="PZD23" s="94"/>
      <c r="PZE23" s="94"/>
      <c r="PZF23" s="94"/>
      <c r="PZG23" s="94"/>
      <c r="PZH23" s="94"/>
      <c r="PZI23" s="94"/>
      <c r="PZJ23" s="94"/>
      <c r="PZK23" s="94"/>
      <c r="PZL23" s="72" t="s">
        <v>371</v>
      </c>
      <c r="PZM23" s="72"/>
      <c r="PZN23" s="94"/>
      <c r="PZO23" s="94"/>
      <c r="PZP23" s="94"/>
      <c r="PZQ23" s="94"/>
      <c r="PZR23" s="94"/>
      <c r="PZS23" s="94"/>
      <c r="PZT23" s="94"/>
      <c r="PZU23" s="94"/>
      <c r="PZV23" s="94"/>
      <c r="PZW23" s="94"/>
      <c r="PZX23" s="94"/>
      <c r="PZY23" s="94"/>
      <c r="PZZ23" s="94"/>
      <c r="QAA23" s="94"/>
      <c r="QAB23" s="72" t="s">
        <v>371</v>
      </c>
      <c r="QAC23" s="72"/>
      <c r="QAD23" s="94"/>
      <c r="QAE23" s="94"/>
      <c r="QAF23" s="94"/>
      <c r="QAG23" s="94"/>
      <c r="QAH23" s="94"/>
      <c r="QAI23" s="94"/>
      <c r="QAJ23" s="94"/>
      <c r="QAK23" s="94"/>
      <c r="QAL23" s="94"/>
      <c r="QAM23" s="94"/>
      <c r="QAN23" s="94"/>
      <c r="QAO23" s="94"/>
      <c r="QAP23" s="94"/>
      <c r="QAQ23" s="94"/>
      <c r="QAR23" s="72" t="s">
        <v>371</v>
      </c>
      <c r="QAS23" s="72"/>
      <c r="QAT23" s="94"/>
      <c r="QAU23" s="94"/>
      <c r="QAV23" s="94"/>
      <c r="QAW23" s="94"/>
      <c r="QAX23" s="94"/>
      <c r="QAY23" s="94"/>
      <c r="QAZ23" s="94"/>
      <c r="QBA23" s="94"/>
      <c r="QBB23" s="94"/>
      <c r="QBC23" s="94"/>
      <c r="QBD23" s="94"/>
      <c r="QBE23" s="94"/>
      <c r="QBF23" s="94"/>
      <c r="QBG23" s="94"/>
      <c r="QBH23" s="72" t="s">
        <v>371</v>
      </c>
      <c r="QBI23" s="72"/>
      <c r="QBJ23" s="94"/>
      <c r="QBK23" s="94"/>
      <c r="QBL23" s="94"/>
      <c r="QBM23" s="94"/>
      <c r="QBN23" s="94"/>
      <c r="QBO23" s="94"/>
      <c r="QBP23" s="94"/>
      <c r="QBQ23" s="94"/>
      <c r="QBR23" s="94"/>
      <c r="QBS23" s="94"/>
      <c r="QBT23" s="94"/>
      <c r="QBU23" s="94"/>
      <c r="QBV23" s="94"/>
      <c r="QBW23" s="94"/>
      <c r="QBX23" s="72" t="s">
        <v>371</v>
      </c>
      <c r="QBY23" s="72"/>
      <c r="QBZ23" s="94"/>
      <c r="QCA23" s="94"/>
      <c r="QCB23" s="94"/>
      <c r="QCC23" s="94"/>
      <c r="QCD23" s="94"/>
      <c r="QCE23" s="94"/>
      <c r="QCF23" s="94"/>
      <c r="QCG23" s="94"/>
      <c r="QCH23" s="94"/>
      <c r="QCI23" s="94"/>
      <c r="QCJ23" s="94"/>
      <c r="QCK23" s="94"/>
      <c r="QCL23" s="94"/>
      <c r="QCM23" s="94"/>
      <c r="QCN23" s="72" t="s">
        <v>371</v>
      </c>
      <c r="QCO23" s="72"/>
      <c r="QCP23" s="94"/>
      <c r="QCQ23" s="94"/>
      <c r="QCR23" s="94"/>
      <c r="QCS23" s="94"/>
      <c r="QCT23" s="94"/>
      <c r="QCU23" s="94"/>
      <c r="QCV23" s="94"/>
      <c r="QCW23" s="94"/>
      <c r="QCX23" s="94"/>
      <c r="QCY23" s="94"/>
      <c r="QCZ23" s="94"/>
      <c r="QDA23" s="94"/>
      <c r="QDB23" s="94"/>
      <c r="QDC23" s="94"/>
      <c r="QDD23" s="72" t="s">
        <v>371</v>
      </c>
      <c r="QDE23" s="72"/>
      <c r="QDF23" s="94"/>
      <c r="QDG23" s="94"/>
      <c r="QDH23" s="94"/>
      <c r="QDI23" s="94"/>
      <c r="QDJ23" s="94"/>
      <c r="QDK23" s="94"/>
      <c r="QDL23" s="94"/>
      <c r="QDM23" s="94"/>
      <c r="QDN23" s="94"/>
      <c r="QDO23" s="94"/>
      <c r="QDP23" s="94"/>
      <c r="QDQ23" s="94"/>
      <c r="QDR23" s="94"/>
      <c r="QDS23" s="94"/>
      <c r="QDT23" s="72" t="s">
        <v>371</v>
      </c>
      <c r="QDU23" s="72"/>
      <c r="QDV23" s="94"/>
      <c r="QDW23" s="94"/>
      <c r="QDX23" s="94"/>
      <c r="QDY23" s="94"/>
      <c r="QDZ23" s="94"/>
      <c r="QEA23" s="94"/>
      <c r="QEB23" s="94"/>
      <c r="QEC23" s="94"/>
      <c r="QED23" s="94"/>
      <c r="QEE23" s="94"/>
      <c r="QEF23" s="94"/>
      <c r="QEG23" s="94"/>
      <c r="QEH23" s="94"/>
      <c r="QEI23" s="94"/>
      <c r="QEJ23" s="72" t="s">
        <v>371</v>
      </c>
      <c r="QEK23" s="72"/>
      <c r="QEL23" s="94"/>
      <c r="QEM23" s="94"/>
      <c r="QEN23" s="94"/>
      <c r="QEO23" s="94"/>
      <c r="QEP23" s="94"/>
      <c r="QEQ23" s="94"/>
      <c r="QER23" s="94"/>
      <c r="QES23" s="94"/>
      <c r="QET23" s="94"/>
      <c r="QEU23" s="94"/>
      <c r="QEV23" s="94"/>
      <c r="QEW23" s="94"/>
      <c r="QEX23" s="94"/>
      <c r="QEY23" s="94"/>
      <c r="QEZ23" s="72" t="s">
        <v>371</v>
      </c>
      <c r="QFA23" s="72"/>
      <c r="QFB23" s="94"/>
      <c r="QFC23" s="94"/>
      <c r="QFD23" s="94"/>
      <c r="QFE23" s="94"/>
      <c r="QFF23" s="94"/>
      <c r="QFG23" s="94"/>
      <c r="QFH23" s="94"/>
      <c r="QFI23" s="94"/>
      <c r="QFJ23" s="94"/>
      <c r="QFK23" s="94"/>
      <c r="QFL23" s="94"/>
      <c r="QFM23" s="94"/>
      <c r="QFN23" s="94"/>
      <c r="QFO23" s="94"/>
      <c r="QFP23" s="72" t="s">
        <v>371</v>
      </c>
      <c r="QFQ23" s="72"/>
      <c r="QFR23" s="94"/>
      <c r="QFS23" s="94"/>
      <c r="QFT23" s="94"/>
      <c r="QFU23" s="94"/>
      <c r="QFV23" s="94"/>
      <c r="QFW23" s="94"/>
      <c r="QFX23" s="94"/>
      <c r="QFY23" s="94"/>
      <c r="QFZ23" s="94"/>
      <c r="QGA23" s="94"/>
      <c r="QGB23" s="94"/>
      <c r="QGC23" s="94"/>
      <c r="QGD23" s="94"/>
      <c r="QGE23" s="94"/>
      <c r="QGF23" s="72" t="s">
        <v>371</v>
      </c>
      <c r="QGG23" s="72"/>
      <c r="QGH23" s="94"/>
      <c r="QGI23" s="94"/>
      <c r="QGJ23" s="94"/>
      <c r="QGK23" s="94"/>
      <c r="QGL23" s="94"/>
      <c r="QGM23" s="94"/>
      <c r="QGN23" s="94"/>
      <c r="QGO23" s="94"/>
      <c r="QGP23" s="94"/>
      <c r="QGQ23" s="94"/>
      <c r="QGR23" s="94"/>
      <c r="QGS23" s="94"/>
      <c r="QGT23" s="94"/>
      <c r="QGU23" s="94"/>
      <c r="QGV23" s="72" t="s">
        <v>371</v>
      </c>
      <c r="QGW23" s="72"/>
      <c r="QGX23" s="94"/>
      <c r="QGY23" s="94"/>
      <c r="QGZ23" s="94"/>
      <c r="QHA23" s="94"/>
      <c r="QHB23" s="94"/>
      <c r="QHC23" s="94"/>
      <c r="QHD23" s="94"/>
      <c r="QHE23" s="94"/>
      <c r="QHF23" s="94"/>
      <c r="QHG23" s="94"/>
      <c r="QHH23" s="94"/>
      <c r="QHI23" s="94"/>
      <c r="QHJ23" s="94"/>
      <c r="QHK23" s="94"/>
      <c r="QHL23" s="72" t="s">
        <v>371</v>
      </c>
      <c r="QHM23" s="72"/>
      <c r="QHN23" s="94"/>
      <c r="QHO23" s="94"/>
      <c r="QHP23" s="94"/>
      <c r="QHQ23" s="94"/>
      <c r="QHR23" s="94"/>
      <c r="QHS23" s="94"/>
      <c r="QHT23" s="94"/>
      <c r="QHU23" s="94"/>
      <c r="QHV23" s="94"/>
      <c r="QHW23" s="94"/>
      <c r="QHX23" s="94"/>
      <c r="QHY23" s="94"/>
      <c r="QHZ23" s="94"/>
      <c r="QIA23" s="94"/>
      <c r="QIB23" s="72" t="s">
        <v>371</v>
      </c>
      <c r="QIC23" s="72"/>
      <c r="QID23" s="94"/>
      <c r="QIE23" s="94"/>
      <c r="QIF23" s="94"/>
      <c r="QIG23" s="94"/>
      <c r="QIH23" s="94"/>
      <c r="QII23" s="94"/>
      <c r="QIJ23" s="94"/>
      <c r="QIK23" s="94"/>
      <c r="QIL23" s="94"/>
      <c r="QIM23" s="94"/>
      <c r="QIN23" s="94"/>
      <c r="QIO23" s="94"/>
      <c r="QIP23" s="94"/>
      <c r="QIQ23" s="94"/>
      <c r="QIR23" s="72" t="s">
        <v>371</v>
      </c>
      <c r="QIS23" s="72"/>
      <c r="QIT23" s="94"/>
      <c r="QIU23" s="94"/>
      <c r="QIV23" s="94"/>
      <c r="QIW23" s="94"/>
      <c r="QIX23" s="94"/>
      <c r="QIY23" s="94"/>
      <c r="QIZ23" s="94"/>
      <c r="QJA23" s="94"/>
      <c r="QJB23" s="94"/>
      <c r="QJC23" s="94"/>
      <c r="QJD23" s="94"/>
      <c r="QJE23" s="94"/>
      <c r="QJF23" s="94"/>
      <c r="QJG23" s="94"/>
      <c r="QJH23" s="72" t="s">
        <v>371</v>
      </c>
      <c r="QJI23" s="72"/>
      <c r="QJJ23" s="94"/>
      <c r="QJK23" s="94"/>
      <c r="QJL23" s="94"/>
      <c r="QJM23" s="94"/>
      <c r="QJN23" s="94"/>
      <c r="QJO23" s="94"/>
      <c r="QJP23" s="94"/>
      <c r="QJQ23" s="94"/>
      <c r="QJR23" s="94"/>
      <c r="QJS23" s="94"/>
      <c r="QJT23" s="94"/>
      <c r="QJU23" s="94"/>
      <c r="QJV23" s="94"/>
      <c r="QJW23" s="94"/>
      <c r="QJX23" s="72" t="s">
        <v>371</v>
      </c>
      <c r="QJY23" s="72"/>
      <c r="QJZ23" s="94"/>
      <c r="QKA23" s="94"/>
      <c r="QKB23" s="94"/>
      <c r="QKC23" s="94"/>
      <c r="QKD23" s="94"/>
      <c r="QKE23" s="94"/>
      <c r="QKF23" s="94"/>
      <c r="QKG23" s="94"/>
      <c r="QKH23" s="94"/>
      <c r="QKI23" s="94"/>
      <c r="QKJ23" s="94"/>
      <c r="QKK23" s="94"/>
      <c r="QKL23" s="94"/>
      <c r="QKM23" s="94"/>
      <c r="QKN23" s="72" t="s">
        <v>371</v>
      </c>
      <c r="QKO23" s="72"/>
      <c r="QKP23" s="94"/>
      <c r="QKQ23" s="94"/>
      <c r="QKR23" s="94"/>
      <c r="QKS23" s="94"/>
      <c r="QKT23" s="94"/>
      <c r="QKU23" s="94"/>
      <c r="QKV23" s="94"/>
      <c r="QKW23" s="94"/>
      <c r="QKX23" s="94"/>
      <c r="QKY23" s="94"/>
      <c r="QKZ23" s="94"/>
      <c r="QLA23" s="94"/>
      <c r="QLB23" s="94"/>
      <c r="QLC23" s="94"/>
      <c r="QLD23" s="72" t="s">
        <v>371</v>
      </c>
      <c r="QLE23" s="72"/>
      <c r="QLF23" s="94"/>
      <c r="QLG23" s="94"/>
      <c r="QLH23" s="94"/>
      <c r="QLI23" s="94"/>
      <c r="QLJ23" s="94"/>
      <c r="QLK23" s="94"/>
      <c r="QLL23" s="94"/>
      <c r="QLM23" s="94"/>
      <c r="QLN23" s="94"/>
      <c r="QLO23" s="94"/>
      <c r="QLP23" s="94"/>
      <c r="QLQ23" s="94"/>
      <c r="QLR23" s="94"/>
      <c r="QLS23" s="94"/>
      <c r="QLT23" s="72" t="s">
        <v>371</v>
      </c>
      <c r="QLU23" s="72"/>
      <c r="QLV23" s="94"/>
      <c r="QLW23" s="94"/>
      <c r="QLX23" s="94"/>
      <c r="QLY23" s="94"/>
      <c r="QLZ23" s="94"/>
      <c r="QMA23" s="94"/>
      <c r="QMB23" s="94"/>
      <c r="QMC23" s="94"/>
      <c r="QMD23" s="94"/>
      <c r="QME23" s="94"/>
      <c r="QMF23" s="94"/>
      <c r="QMG23" s="94"/>
      <c r="QMH23" s="94"/>
      <c r="QMI23" s="94"/>
      <c r="QMJ23" s="72" t="s">
        <v>371</v>
      </c>
      <c r="QMK23" s="72"/>
      <c r="QML23" s="94"/>
      <c r="QMM23" s="94"/>
      <c r="QMN23" s="94"/>
      <c r="QMO23" s="94"/>
      <c r="QMP23" s="94"/>
      <c r="QMQ23" s="94"/>
      <c r="QMR23" s="94"/>
      <c r="QMS23" s="94"/>
      <c r="QMT23" s="94"/>
      <c r="QMU23" s="94"/>
      <c r="QMV23" s="94"/>
      <c r="QMW23" s="94"/>
      <c r="QMX23" s="94"/>
      <c r="QMY23" s="94"/>
      <c r="QMZ23" s="72" t="s">
        <v>371</v>
      </c>
      <c r="QNA23" s="72"/>
      <c r="QNB23" s="94"/>
      <c r="QNC23" s="94"/>
      <c r="QND23" s="94"/>
      <c r="QNE23" s="94"/>
      <c r="QNF23" s="94"/>
      <c r="QNG23" s="94"/>
      <c r="QNH23" s="94"/>
      <c r="QNI23" s="94"/>
      <c r="QNJ23" s="94"/>
      <c r="QNK23" s="94"/>
      <c r="QNL23" s="94"/>
      <c r="QNM23" s="94"/>
      <c r="QNN23" s="94"/>
      <c r="QNO23" s="94"/>
      <c r="QNP23" s="72" t="s">
        <v>371</v>
      </c>
      <c r="QNQ23" s="72"/>
      <c r="QNR23" s="94"/>
      <c r="QNS23" s="94"/>
      <c r="QNT23" s="94"/>
      <c r="QNU23" s="94"/>
      <c r="QNV23" s="94"/>
      <c r="QNW23" s="94"/>
      <c r="QNX23" s="94"/>
      <c r="QNY23" s="94"/>
      <c r="QNZ23" s="94"/>
      <c r="QOA23" s="94"/>
      <c r="QOB23" s="94"/>
      <c r="QOC23" s="94"/>
      <c r="QOD23" s="94"/>
      <c r="QOE23" s="94"/>
      <c r="QOF23" s="72" t="s">
        <v>371</v>
      </c>
      <c r="QOG23" s="72"/>
      <c r="QOH23" s="94"/>
      <c r="QOI23" s="94"/>
      <c r="QOJ23" s="94"/>
      <c r="QOK23" s="94"/>
      <c r="QOL23" s="94"/>
      <c r="QOM23" s="94"/>
      <c r="QON23" s="94"/>
      <c r="QOO23" s="94"/>
      <c r="QOP23" s="94"/>
      <c r="QOQ23" s="94"/>
      <c r="QOR23" s="94"/>
      <c r="QOS23" s="94"/>
      <c r="QOT23" s="94"/>
      <c r="QOU23" s="94"/>
      <c r="QOV23" s="72" t="s">
        <v>371</v>
      </c>
      <c r="QOW23" s="72"/>
      <c r="QOX23" s="94"/>
      <c r="QOY23" s="94"/>
      <c r="QOZ23" s="94"/>
      <c r="QPA23" s="94"/>
      <c r="QPB23" s="94"/>
      <c r="QPC23" s="94"/>
      <c r="QPD23" s="94"/>
      <c r="QPE23" s="94"/>
      <c r="QPF23" s="94"/>
      <c r="QPG23" s="94"/>
      <c r="QPH23" s="94"/>
      <c r="QPI23" s="94"/>
      <c r="QPJ23" s="94"/>
      <c r="QPK23" s="94"/>
      <c r="QPL23" s="72" t="s">
        <v>371</v>
      </c>
      <c r="QPM23" s="72"/>
      <c r="QPN23" s="94"/>
      <c r="QPO23" s="94"/>
      <c r="QPP23" s="94"/>
      <c r="QPQ23" s="94"/>
      <c r="QPR23" s="94"/>
      <c r="QPS23" s="94"/>
      <c r="QPT23" s="94"/>
      <c r="QPU23" s="94"/>
      <c r="QPV23" s="94"/>
      <c r="QPW23" s="94"/>
      <c r="QPX23" s="94"/>
      <c r="QPY23" s="94"/>
      <c r="QPZ23" s="94"/>
      <c r="QQA23" s="94"/>
      <c r="QQB23" s="72" t="s">
        <v>371</v>
      </c>
      <c r="QQC23" s="72"/>
      <c r="QQD23" s="94"/>
      <c r="QQE23" s="94"/>
      <c r="QQF23" s="94"/>
      <c r="QQG23" s="94"/>
      <c r="QQH23" s="94"/>
      <c r="QQI23" s="94"/>
      <c r="QQJ23" s="94"/>
      <c r="QQK23" s="94"/>
      <c r="QQL23" s="94"/>
      <c r="QQM23" s="94"/>
      <c r="QQN23" s="94"/>
      <c r="QQO23" s="94"/>
      <c r="QQP23" s="94"/>
      <c r="QQQ23" s="94"/>
      <c r="QQR23" s="72" t="s">
        <v>371</v>
      </c>
      <c r="QQS23" s="72"/>
      <c r="QQT23" s="94"/>
      <c r="QQU23" s="94"/>
      <c r="QQV23" s="94"/>
      <c r="QQW23" s="94"/>
      <c r="QQX23" s="94"/>
      <c r="QQY23" s="94"/>
      <c r="QQZ23" s="94"/>
      <c r="QRA23" s="94"/>
      <c r="QRB23" s="94"/>
      <c r="QRC23" s="94"/>
      <c r="QRD23" s="94"/>
      <c r="QRE23" s="94"/>
      <c r="QRF23" s="94"/>
      <c r="QRG23" s="94"/>
      <c r="QRH23" s="72" t="s">
        <v>371</v>
      </c>
      <c r="QRI23" s="72"/>
      <c r="QRJ23" s="94"/>
      <c r="QRK23" s="94"/>
      <c r="QRL23" s="94"/>
      <c r="QRM23" s="94"/>
      <c r="QRN23" s="94"/>
      <c r="QRO23" s="94"/>
      <c r="QRP23" s="94"/>
      <c r="QRQ23" s="94"/>
      <c r="QRR23" s="94"/>
      <c r="QRS23" s="94"/>
      <c r="QRT23" s="94"/>
      <c r="QRU23" s="94"/>
      <c r="QRV23" s="94"/>
      <c r="QRW23" s="94"/>
      <c r="QRX23" s="72" t="s">
        <v>371</v>
      </c>
      <c r="QRY23" s="72"/>
      <c r="QRZ23" s="94"/>
      <c r="QSA23" s="94"/>
      <c r="QSB23" s="94"/>
      <c r="QSC23" s="94"/>
      <c r="QSD23" s="94"/>
      <c r="QSE23" s="94"/>
      <c r="QSF23" s="94"/>
      <c r="QSG23" s="94"/>
      <c r="QSH23" s="94"/>
      <c r="QSI23" s="94"/>
      <c r="QSJ23" s="94"/>
      <c r="QSK23" s="94"/>
      <c r="QSL23" s="94"/>
      <c r="QSM23" s="94"/>
      <c r="QSN23" s="72" t="s">
        <v>371</v>
      </c>
      <c r="QSO23" s="72"/>
      <c r="QSP23" s="94"/>
      <c r="QSQ23" s="94"/>
      <c r="QSR23" s="94"/>
      <c r="QSS23" s="94"/>
      <c r="QST23" s="94"/>
      <c r="QSU23" s="94"/>
      <c r="QSV23" s="94"/>
      <c r="QSW23" s="94"/>
      <c r="QSX23" s="94"/>
      <c r="QSY23" s="94"/>
      <c r="QSZ23" s="94"/>
      <c r="QTA23" s="94"/>
      <c r="QTB23" s="94"/>
      <c r="QTC23" s="94"/>
      <c r="QTD23" s="72" t="s">
        <v>371</v>
      </c>
      <c r="QTE23" s="72"/>
      <c r="QTF23" s="94"/>
      <c r="QTG23" s="94"/>
      <c r="QTH23" s="94"/>
      <c r="QTI23" s="94"/>
      <c r="QTJ23" s="94"/>
      <c r="QTK23" s="94"/>
      <c r="QTL23" s="94"/>
      <c r="QTM23" s="94"/>
      <c r="QTN23" s="94"/>
      <c r="QTO23" s="94"/>
      <c r="QTP23" s="94"/>
      <c r="QTQ23" s="94"/>
      <c r="QTR23" s="94"/>
      <c r="QTS23" s="94"/>
      <c r="QTT23" s="72" t="s">
        <v>371</v>
      </c>
      <c r="QTU23" s="72"/>
      <c r="QTV23" s="94"/>
      <c r="QTW23" s="94"/>
      <c r="QTX23" s="94"/>
      <c r="QTY23" s="94"/>
      <c r="QTZ23" s="94"/>
      <c r="QUA23" s="94"/>
      <c r="QUB23" s="94"/>
      <c r="QUC23" s="94"/>
      <c r="QUD23" s="94"/>
      <c r="QUE23" s="94"/>
      <c r="QUF23" s="94"/>
      <c r="QUG23" s="94"/>
      <c r="QUH23" s="94"/>
      <c r="QUI23" s="94"/>
      <c r="QUJ23" s="72" t="s">
        <v>371</v>
      </c>
      <c r="QUK23" s="72"/>
      <c r="QUL23" s="94"/>
      <c r="QUM23" s="94"/>
      <c r="QUN23" s="94"/>
      <c r="QUO23" s="94"/>
      <c r="QUP23" s="94"/>
      <c r="QUQ23" s="94"/>
      <c r="QUR23" s="94"/>
      <c r="QUS23" s="94"/>
      <c r="QUT23" s="94"/>
      <c r="QUU23" s="94"/>
      <c r="QUV23" s="94"/>
      <c r="QUW23" s="94"/>
      <c r="QUX23" s="94"/>
      <c r="QUY23" s="94"/>
      <c r="QUZ23" s="72" t="s">
        <v>371</v>
      </c>
      <c r="QVA23" s="72"/>
      <c r="QVB23" s="94"/>
      <c r="QVC23" s="94"/>
      <c r="QVD23" s="94"/>
      <c r="QVE23" s="94"/>
      <c r="QVF23" s="94"/>
      <c r="QVG23" s="94"/>
      <c r="QVH23" s="94"/>
      <c r="QVI23" s="94"/>
      <c r="QVJ23" s="94"/>
      <c r="QVK23" s="94"/>
      <c r="QVL23" s="94"/>
      <c r="QVM23" s="94"/>
      <c r="QVN23" s="94"/>
      <c r="QVO23" s="94"/>
      <c r="QVP23" s="72" t="s">
        <v>371</v>
      </c>
      <c r="QVQ23" s="72"/>
      <c r="QVR23" s="94"/>
      <c r="QVS23" s="94"/>
      <c r="QVT23" s="94"/>
      <c r="QVU23" s="94"/>
      <c r="QVV23" s="94"/>
      <c r="QVW23" s="94"/>
      <c r="QVX23" s="94"/>
      <c r="QVY23" s="94"/>
      <c r="QVZ23" s="94"/>
      <c r="QWA23" s="94"/>
      <c r="QWB23" s="94"/>
      <c r="QWC23" s="94"/>
      <c r="QWD23" s="94"/>
      <c r="QWE23" s="94"/>
      <c r="QWF23" s="72" t="s">
        <v>371</v>
      </c>
      <c r="QWG23" s="72"/>
      <c r="QWH23" s="94"/>
      <c r="QWI23" s="94"/>
      <c r="QWJ23" s="94"/>
      <c r="QWK23" s="94"/>
      <c r="QWL23" s="94"/>
      <c r="QWM23" s="94"/>
      <c r="QWN23" s="94"/>
      <c r="QWO23" s="94"/>
      <c r="QWP23" s="94"/>
      <c r="QWQ23" s="94"/>
      <c r="QWR23" s="94"/>
      <c r="QWS23" s="94"/>
      <c r="QWT23" s="94"/>
      <c r="QWU23" s="94"/>
      <c r="QWV23" s="72" t="s">
        <v>371</v>
      </c>
      <c r="QWW23" s="72"/>
      <c r="QWX23" s="94"/>
      <c r="QWY23" s="94"/>
      <c r="QWZ23" s="94"/>
      <c r="QXA23" s="94"/>
      <c r="QXB23" s="94"/>
      <c r="QXC23" s="94"/>
      <c r="QXD23" s="94"/>
      <c r="QXE23" s="94"/>
      <c r="QXF23" s="94"/>
      <c r="QXG23" s="94"/>
      <c r="QXH23" s="94"/>
      <c r="QXI23" s="94"/>
      <c r="QXJ23" s="94"/>
      <c r="QXK23" s="94"/>
      <c r="QXL23" s="72" t="s">
        <v>371</v>
      </c>
      <c r="QXM23" s="72"/>
      <c r="QXN23" s="94"/>
      <c r="QXO23" s="94"/>
      <c r="QXP23" s="94"/>
      <c r="QXQ23" s="94"/>
      <c r="QXR23" s="94"/>
      <c r="QXS23" s="94"/>
      <c r="QXT23" s="94"/>
      <c r="QXU23" s="94"/>
      <c r="QXV23" s="94"/>
      <c r="QXW23" s="94"/>
      <c r="QXX23" s="94"/>
      <c r="QXY23" s="94"/>
      <c r="QXZ23" s="94"/>
      <c r="QYA23" s="94"/>
      <c r="QYB23" s="72" t="s">
        <v>371</v>
      </c>
      <c r="QYC23" s="72"/>
      <c r="QYD23" s="94"/>
      <c r="QYE23" s="94"/>
      <c r="QYF23" s="94"/>
      <c r="QYG23" s="94"/>
      <c r="QYH23" s="94"/>
      <c r="QYI23" s="94"/>
      <c r="QYJ23" s="94"/>
      <c r="QYK23" s="94"/>
      <c r="QYL23" s="94"/>
      <c r="QYM23" s="94"/>
      <c r="QYN23" s="94"/>
      <c r="QYO23" s="94"/>
      <c r="QYP23" s="94"/>
      <c r="QYQ23" s="94"/>
      <c r="QYR23" s="72" t="s">
        <v>371</v>
      </c>
      <c r="QYS23" s="72"/>
      <c r="QYT23" s="94"/>
      <c r="QYU23" s="94"/>
      <c r="QYV23" s="94"/>
      <c r="QYW23" s="94"/>
      <c r="QYX23" s="94"/>
      <c r="QYY23" s="94"/>
      <c r="QYZ23" s="94"/>
      <c r="QZA23" s="94"/>
      <c r="QZB23" s="94"/>
      <c r="QZC23" s="94"/>
      <c r="QZD23" s="94"/>
      <c r="QZE23" s="94"/>
      <c r="QZF23" s="94"/>
      <c r="QZG23" s="94"/>
      <c r="QZH23" s="72" t="s">
        <v>371</v>
      </c>
      <c r="QZI23" s="72"/>
      <c r="QZJ23" s="94"/>
      <c r="QZK23" s="94"/>
      <c r="QZL23" s="94"/>
      <c r="QZM23" s="94"/>
      <c r="QZN23" s="94"/>
      <c r="QZO23" s="94"/>
      <c r="QZP23" s="94"/>
      <c r="QZQ23" s="94"/>
      <c r="QZR23" s="94"/>
      <c r="QZS23" s="94"/>
      <c r="QZT23" s="94"/>
      <c r="QZU23" s="94"/>
      <c r="QZV23" s="94"/>
      <c r="QZW23" s="94"/>
      <c r="QZX23" s="72" t="s">
        <v>371</v>
      </c>
      <c r="QZY23" s="72"/>
      <c r="QZZ23" s="94"/>
      <c r="RAA23" s="94"/>
      <c r="RAB23" s="94"/>
      <c r="RAC23" s="94"/>
      <c r="RAD23" s="94"/>
      <c r="RAE23" s="94"/>
      <c r="RAF23" s="94"/>
      <c r="RAG23" s="94"/>
      <c r="RAH23" s="94"/>
      <c r="RAI23" s="94"/>
      <c r="RAJ23" s="94"/>
      <c r="RAK23" s="94"/>
      <c r="RAL23" s="94"/>
      <c r="RAM23" s="94"/>
      <c r="RAN23" s="72" t="s">
        <v>371</v>
      </c>
      <c r="RAO23" s="72"/>
      <c r="RAP23" s="94"/>
      <c r="RAQ23" s="94"/>
      <c r="RAR23" s="94"/>
      <c r="RAS23" s="94"/>
      <c r="RAT23" s="94"/>
      <c r="RAU23" s="94"/>
      <c r="RAV23" s="94"/>
      <c r="RAW23" s="94"/>
      <c r="RAX23" s="94"/>
      <c r="RAY23" s="94"/>
      <c r="RAZ23" s="94"/>
      <c r="RBA23" s="94"/>
      <c r="RBB23" s="94"/>
      <c r="RBC23" s="94"/>
      <c r="RBD23" s="72" t="s">
        <v>371</v>
      </c>
      <c r="RBE23" s="72"/>
      <c r="RBF23" s="94"/>
      <c r="RBG23" s="94"/>
      <c r="RBH23" s="94"/>
      <c r="RBI23" s="94"/>
      <c r="RBJ23" s="94"/>
      <c r="RBK23" s="94"/>
      <c r="RBL23" s="94"/>
      <c r="RBM23" s="94"/>
      <c r="RBN23" s="94"/>
      <c r="RBO23" s="94"/>
      <c r="RBP23" s="94"/>
      <c r="RBQ23" s="94"/>
      <c r="RBR23" s="94"/>
      <c r="RBS23" s="94"/>
      <c r="RBT23" s="72" t="s">
        <v>371</v>
      </c>
      <c r="RBU23" s="72"/>
      <c r="RBV23" s="94"/>
      <c r="RBW23" s="94"/>
      <c r="RBX23" s="94"/>
      <c r="RBY23" s="94"/>
      <c r="RBZ23" s="94"/>
      <c r="RCA23" s="94"/>
      <c r="RCB23" s="94"/>
      <c r="RCC23" s="94"/>
      <c r="RCD23" s="94"/>
      <c r="RCE23" s="94"/>
      <c r="RCF23" s="94"/>
      <c r="RCG23" s="94"/>
      <c r="RCH23" s="94"/>
      <c r="RCI23" s="94"/>
      <c r="RCJ23" s="72" t="s">
        <v>371</v>
      </c>
      <c r="RCK23" s="72"/>
      <c r="RCL23" s="94"/>
      <c r="RCM23" s="94"/>
      <c r="RCN23" s="94"/>
      <c r="RCO23" s="94"/>
      <c r="RCP23" s="94"/>
      <c r="RCQ23" s="94"/>
      <c r="RCR23" s="94"/>
      <c r="RCS23" s="94"/>
      <c r="RCT23" s="94"/>
      <c r="RCU23" s="94"/>
      <c r="RCV23" s="94"/>
      <c r="RCW23" s="94"/>
      <c r="RCX23" s="94"/>
      <c r="RCY23" s="94"/>
      <c r="RCZ23" s="72" t="s">
        <v>371</v>
      </c>
      <c r="RDA23" s="72"/>
      <c r="RDB23" s="94"/>
      <c r="RDC23" s="94"/>
      <c r="RDD23" s="94"/>
      <c r="RDE23" s="94"/>
      <c r="RDF23" s="94"/>
      <c r="RDG23" s="94"/>
      <c r="RDH23" s="94"/>
      <c r="RDI23" s="94"/>
      <c r="RDJ23" s="94"/>
      <c r="RDK23" s="94"/>
      <c r="RDL23" s="94"/>
      <c r="RDM23" s="94"/>
      <c r="RDN23" s="94"/>
      <c r="RDO23" s="94"/>
      <c r="RDP23" s="72" t="s">
        <v>371</v>
      </c>
      <c r="RDQ23" s="72"/>
      <c r="RDR23" s="94"/>
      <c r="RDS23" s="94"/>
      <c r="RDT23" s="94"/>
      <c r="RDU23" s="94"/>
      <c r="RDV23" s="94"/>
      <c r="RDW23" s="94"/>
      <c r="RDX23" s="94"/>
      <c r="RDY23" s="94"/>
      <c r="RDZ23" s="94"/>
      <c r="REA23" s="94"/>
      <c r="REB23" s="94"/>
      <c r="REC23" s="94"/>
      <c r="RED23" s="94"/>
      <c r="REE23" s="94"/>
      <c r="REF23" s="72" t="s">
        <v>371</v>
      </c>
      <c r="REG23" s="72"/>
      <c r="REH23" s="94"/>
      <c r="REI23" s="94"/>
      <c r="REJ23" s="94"/>
      <c r="REK23" s="94"/>
      <c r="REL23" s="94"/>
      <c r="REM23" s="94"/>
      <c r="REN23" s="94"/>
      <c r="REO23" s="94"/>
      <c r="REP23" s="94"/>
      <c r="REQ23" s="94"/>
      <c r="RER23" s="94"/>
      <c r="RES23" s="94"/>
      <c r="RET23" s="94"/>
      <c r="REU23" s="94"/>
      <c r="REV23" s="72" t="s">
        <v>371</v>
      </c>
      <c r="REW23" s="72"/>
      <c r="REX23" s="94"/>
      <c r="REY23" s="94"/>
      <c r="REZ23" s="94"/>
      <c r="RFA23" s="94"/>
      <c r="RFB23" s="94"/>
      <c r="RFC23" s="94"/>
      <c r="RFD23" s="94"/>
      <c r="RFE23" s="94"/>
      <c r="RFF23" s="94"/>
      <c r="RFG23" s="94"/>
      <c r="RFH23" s="94"/>
      <c r="RFI23" s="94"/>
      <c r="RFJ23" s="94"/>
      <c r="RFK23" s="94"/>
      <c r="RFL23" s="72" t="s">
        <v>371</v>
      </c>
      <c r="RFM23" s="72"/>
      <c r="RFN23" s="94"/>
      <c r="RFO23" s="94"/>
      <c r="RFP23" s="94"/>
      <c r="RFQ23" s="94"/>
      <c r="RFR23" s="94"/>
      <c r="RFS23" s="94"/>
      <c r="RFT23" s="94"/>
      <c r="RFU23" s="94"/>
      <c r="RFV23" s="94"/>
      <c r="RFW23" s="94"/>
      <c r="RFX23" s="94"/>
      <c r="RFY23" s="94"/>
      <c r="RFZ23" s="94"/>
      <c r="RGA23" s="94"/>
      <c r="RGB23" s="72" t="s">
        <v>371</v>
      </c>
      <c r="RGC23" s="72"/>
      <c r="RGD23" s="94"/>
      <c r="RGE23" s="94"/>
      <c r="RGF23" s="94"/>
      <c r="RGG23" s="94"/>
      <c r="RGH23" s="94"/>
      <c r="RGI23" s="94"/>
      <c r="RGJ23" s="94"/>
      <c r="RGK23" s="94"/>
      <c r="RGL23" s="94"/>
      <c r="RGM23" s="94"/>
      <c r="RGN23" s="94"/>
      <c r="RGO23" s="94"/>
      <c r="RGP23" s="94"/>
      <c r="RGQ23" s="94"/>
      <c r="RGR23" s="72" t="s">
        <v>371</v>
      </c>
      <c r="RGS23" s="72"/>
      <c r="RGT23" s="94"/>
      <c r="RGU23" s="94"/>
      <c r="RGV23" s="94"/>
      <c r="RGW23" s="94"/>
      <c r="RGX23" s="94"/>
      <c r="RGY23" s="94"/>
      <c r="RGZ23" s="94"/>
      <c r="RHA23" s="94"/>
      <c r="RHB23" s="94"/>
      <c r="RHC23" s="94"/>
      <c r="RHD23" s="94"/>
      <c r="RHE23" s="94"/>
      <c r="RHF23" s="94"/>
      <c r="RHG23" s="94"/>
      <c r="RHH23" s="72" t="s">
        <v>371</v>
      </c>
      <c r="RHI23" s="72"/>
      <c r="RHJ23" s="94"/>
      <c r="RHK23" s="94"/>
      <c r="RHL23" s="94"/>
      <c r="RHM23" s="94"/>
      <c r="RHN23" s="94"/>
      <c r="RHO23" s="94"/>
      <c r="RHP23" s="94"/>
      <c r="RHQ23" s="94"/>
      <c r="RHR23" s="94"/>
      <c r="RHS23" s="94"/>
      <c r="RHT23" s="94"/>
      <c r="RHU23" s="94"/>
      <c r="RHV23" s="94"/>
      <c r="RHW23" s="94"/>
      <c r="RHX23" s="72" t="s">
        <v>371</v>
      </c>
      <c r="RHY23" s="72"/>
      <c r="RHZ23" s="94"/>
      <c r="RIA23" s="94"/>
      <c r="RIB23" s="94"/>
      <c r="RIC23" s="94"/>
      <c r="RID23" s="94"/>
      <c r="RIE23" s="94"/>
      <c r="RIF23" s="94"/>
      <c r="RIG23" s="94"/>
      <c r="RIH23" s="94"/>
      <c r="RII23" s="94"/>
      <c r="RIJ23" s="94"/>
      <c r="RIK23" s="94"/>
      <c r="RIL23" s="94"/>
      <c r="RIM23" s="94"/>
      <c r="RIN23" s="72" t="s">
        <v>371</v>
      </c>
      <c r="RIO23" s="72"/>
      <c r="RIP23" s="94"/>
      <c r="RIQ23" s="94"/>
      <c r="RIR23" s="94"/>
      <c r="RIS23" s="94"/>
      <c r="RIT23" s="94"/>
      <c r="RIU23" s="94"/>
      <c r="RIV23" s="94"/>
      <c r="RIW23" s="94"/>
      <c r="RIX23" s="94"/>
      <c r="RIY23" s="94"/>
      <c r="RIZ23" s="94"/>
      <c r="RJA23" s="94"/>
      <c r="RJB23" s="94"/>
      <c r="RJC23" s="94"/>
      <c r="RJD23" s="72" t="s">
        <v>371</v>
      </c>
      <c r="RJE23" s="72"/>
      <c r="RJF23" s="94"/>
      <c r="RJG23" s="94"/>
      <c r="RJH23" s="94"/>
      <c r="RJI23" s="94"/>
      <c r="RJJ23" s="94"/>
      <c r="RJK23" s="94"/>
      <c r="RJL23" s="94"/>
      <c r="RJM23" s="94"/>
      <c r="RJN23" s="94"/>
      <c r="RJO23" s="94"/>
      <c r="RJP23" s="94"/>
      <c r="RJQ23" s="94"/>
      <c r="RJR23" s="94"/>
      <c r="RJS23" s="94"/>
      <c r="RJT23" s="72" t="s">
        <v>371</v>
      </c>
      <c r="RJU23" s="72"/>
      <c r="RJV23" s="94"/>
      <c r="RJW23" s="94"/>
      <c r="RJX23" s="94"/>
      <c r="RJY23" s="94"/>
      <c r="RJZ23" s="94"/>
      <c r="RKA23" s="94"/>
      <c r="RKB23" s="94"/>
      <c r="RKC23" s="94"/>
      <c r="RKD23" s="94"/>
      <c r="RKE23" s="94"/>
      <c r="RKF23" s="94"/>
      <c r="RKG23" s="94"/>
      <c r="RKH23" s="94"/>
      <c r="RKI23" s="94"/>
      <c r="RKJ23" s="72" t="s">
        <v>371</v>
      </c>
      <c r="RKK23" s="72"/>
      <c r="RKL23" s="94"/>
      <c r="RKM23" s="94"/>
      <c r="RKN23" s="94"/>
      <c r="RKO23" s="94"/>
      <c r="RKP23" s="94"/>
      <c r="RKQ23" s="94"/>
      <c r="RKR23" s="94"/>
      <c r="RKS23" s="94"/>
      <c r="RKT23" s="94"/>
      <c r="RKU23" s="94"/>
      <c r="RKV23" s="94"/>
      <c r="RKW23" s="94"/>
      <c r="RKX23" s="94"/>
      <c r="RKY23" s="94"/>
      <c r="RKZ23" s="72" t="s">
        <v>371</v>
      </c>
      <c r="RLA23" s="72"/>
      <c r="RLB23" s="94"/>
      <c r="RLC23" s="94"/>
      <c r="RLD23" s="94"/>
      <c r="RLE23" s="94"/>
      <c r="RLF23" s="94"/>
      <c r="RLG23" s="94"/>
      <c r="RLH23" s="94"/>
      <c r="RLI23" s="94"/>
      <c r="RLJ23" s="94"/>
      <c r="RLK23" s="94"/>
      <c r="RLL23" s="94"/>
      <c r="RLM23" s="94"/>
      <c r="RLN23" s="94"/>
      <c r="RLO23" s="94"/>
      <c r="RLP23" s="72" t="s">
        <v>371</v>
      </c>
      <c r="RLQ23" s="72"/>
      <c r="RLR23" s="94"/>
      <c r="RLS23" s="94"/>
      <c r="RLT23" s="94"/>
      <c r="RLU23" s="94"/>
      <c r="RLV23" s="94"/>
      <c r="RLW23" s="94"/>
      <c r="RLX23" s="94"/>
      <c r="RLY23" s="94"/>
      <c r="RLZ23" s="94"/>
      <c r="RMA23" s="94"/>
      <c r="RMB23" s="94"/>
      <c r="RMC23" s="94"/>
      <c r="RMD23" s="94"/>
      <c r="RME23" s="94"/>
      <c r="RMF23" s="72" t="s">
        <v>371</v>
      </c>
      <c r="RMG23" s="72"/>
      <c r="RMH23" s="94"/>
      <c r="RMI23" s="94"/>
      <c r="RMJ23" s="94"/>
      <c r="RMK23" s="94"/>
      <c r="RML23" s="94"/>
      <c r="RMM23" s="94"/>
      <c r="RMN23" s="94"/>
      <c r="RMO23" s="94"/>
      <c r="RMP23" s="94"/>
      <c r="RMQ23" s="94"/>
      <c r="RMR23" s="94"/>
      <c r="RMS23" s="94"/>
      <c r="RMT23" s="94"/>
      <c r="RMU23" s="94"/>
      <c r="RMV23" s="72" t="s">
        <v>371</v>
      </c>
      <c r="RMW23" s="72"/>
      <c r="RMX23" s="94"/>
      <c r="RMY23" s="94"/>
      <c r="RMZ23" s="94"/>
      <c r="RNA23" s="94"/>
      <c r="RNB23" s="94"/>
      <c r="RNC23" s="94"/>
      <c r="RND23" s="94"/>
      <c r="RNE23" s="94"/>
      <c r="RNF23" s="94"/>
      <c r="RNG23" s="94"/>
      <c r="RNH23" s="94"/>
      <c r="RNI23" s="94"/>
      <c r="RNJ23" s="94"/>
      <c r="RNK23" s="94"/>
      <c r="RNL23" s="72" t="s">
        <v>371</v>
      </c>
      <c r="RNM23" s="72"/>
      <c r="RNN23" s="94"/>
      <c r="RNO23" s="94"/>
      <c r="RNP23" s="94"/>
      <c r="RNQ23" s="94"/>
      <c r="RNR23" s="94"/>
      <c r="RNS23" s="94"/>
      <c r="RNT23" s="94"/>
      <c r="RNU23" s="94"/>
      <c r="RNV23" s="94"/>
      <c r="RNW23" s="94"/>
      <c r="RNX23" s="94"/>
      <c r="RNY23" s="94"/>
      <c r="RNZ23" s="94"/>
      <c r="ROA23" s="94"/>
      <c r="ROB23" s="72" t="s">
        <v>371</v>
      </c>
      <c r="ROC23" s="72"/>
      <c r="ROD23" s="94"/>
      <c r="ROE23" s="94"/>
      <c r="ROF23" s="94"/>
      <c r="ROG23" s="94"/>
      <c r="ROH23" s="94"/>
      <c r="ROI23" s="94"/>
      <c r="ROJ23" s="94"/>
      <c r="ROK23" s="94"/>
      <c r="ROL23" s="94"/>
      <c r="ROM23" s="94"/>
      <c r="RON23" s="94"/>
      <c r="ROO23" s="94"/>
      <c r="ROP23" s="94"/>
      <c r="ROQ23" s="94"/>
      <c r="ROR23" s="72" t="s">
        <v>371</v>
      </c>
      <c r="ROS23" s="72"/>
      <c r="ROT23" s="94"/>
      <c r="ROU23" s="94"/>
      <c r="ROV23" s="94"/>
      <c r="ROW23" s="94"/>
      <c r="ROX23" s="94"/>
      <c r="ROY23" s="94"/>
      <c r="ROZ23" s="94"/>
      <c r="RPA23" s="94"/>
      <c r="RPB23" s="94"/>
      <c r="RPC23" s="94"/>
      <c r="RPD23" s="94"/>
      <c r="RPE23" s="94"/>
      <c r="RPF23" s="94"/>
      <c r="RPG23" s="94"/>
      <c r="RPH23" s="72" t="s">
        <v>371</v>
      </c>
      <c r="RPI23" s="72"/>
      <c r="RPJ23" s="94"/>
      <c r="RPK23" s="94"/>
      <c r="RPL23" s="94"/>
      <c r="RPM23" s="94"/>
      <c r="RPN23" s="94"/>
      <c r="RPO23" s="94"/>
      <c r="RPP23" s="94"/>
      <c r="RPQ23" s="94"/>
      <c r="RPR23" s="94"/>
      <c r="RPS23" s="94"/>
      <c r="RPT23" s="94"/>
      <c r="RPU23" s="94"/>
      <c r="RPV23" s="94"/>
      <c r="RPW23" s="94"/>
      <c r="RPX23" s="72" t="s">
        <v>371</v>
      </c>
      <c r="RPY23" s="72"/>
      <c r="RPZ23" s="94"/>
      <c r="RQA23" s="94"/>
      <c r="RQB23" s="94"/>
      <c r="RQC23" s="94"/>
      <c r="RQD23" s="94"/>
      <c r="RQE23" s="94"/>
      <c r="RQF23" s="94"/>
      <c r="RQG23" s="94"/>
      <c r="RQH23" s="94"/>
      <c r="RQI23" s="94"/>
      <c r="RQJ23" s="94"/>
      <c r="RQK23" s="94"/>
      <c r="RQL23" s="94"/>
      <c r="RQM23" s="94"/>
      <c r="RQN23" s="72" t="s">
        <v>371</v>
      </c>
      <c r="RQO23" s="72"/>
      <c r="RQP23" s="94"/>
      <c r="RQQ23" s="94"/>
      <c r="RQR23" s="94"/>
      <c r="RQS23" s="94"/>
      <c r="RQT23" s="94"/>
      <c r="RQU23" s="94"/>
      <c r="RQV23" s="94"/>
      <c r="RQW23" s="94"/>
      <c r="RQX23" s="94"/>
      <c r="RQY23" s="94"/>
      <c r="RQZ23" s="94"/>
      <c r="RRA23" s="94"/>
      <c r="RRB23" s="94"/>
      <c r="RRC23" s="94"/>
      <c r="RRD23" s="72" t="s">
        <v>371</v>
      </c>
      <c r="RRE23" s="72"/>
      <c r="RRF23" s="94"/>
      <c r="RRG23" s="94"/>
      <c r="RRH23" s="94"/>
      <c r="RRI23" s="94"/>
      <c r="RRJ23" s="94"/>
      <c r="RRK23" s="94"/>
      <c r="RRL23" s="94"/>
      <c r="RRM23" s="94"/>
      <c r="RRN23" s="94"/>
      <c r="RRO23" s="94"/>
      <c r="RRP23" s="94"/>
      <c r="RRQ23" s="94"/>
      <c r="RRR23" s="94"/>
      <c r="RRS23" s="94"/>
      <c r="RRT23" s="72" t="s">
        <v>371</v>
      </c>
      <c r="RRU23" s="72"/>
      <c r="RRV23" s="94"/>
      <c r="RRW23" s="94"/>
      <c r="RRX23" s="94"/>
      <c r="RRY23" s="94"/>
      <c r="RRZ23" s="94"/>
      <c r="RSA23" s="94"/>
      <c r="RSB23" s="94"/>
      <c r="RSC23" s="94"/>
      <c r="RSD23" s="94"/>
      <c r="RSE23" s="94"/>
      <c r="RSF23" s="94"/>
      <c r="RSG23" s="94"/>
      <c r="RSH23" s="94"/>
      <c r="RSI23" s="94"/>
      <c r="RSJ23" s="72" t="s">
        <v>371</v>
      </c>
      <c r="RSK23" s="72"/>
      <c r="RSL23" s="94"/>
      <c r="RSM23" s="94"/>
      <c r="RSN23" s="94"/>
      <c r="RSO23" s="94"/>
      <c r="RSP23" s="94"/>
      <c r="RSQ23" s="94"/>
      <c r="RSR23" s="94"/>
      <c r="RSS23" s="94"/>
      <c r="RST23" s="94"/>
      <c r="RSU23" s="94"/>
      <c r="RSV23" s="94"/>
      <c r="RSW23" s="94"/>
      <c r="RSX23" s="94"/>
      <c r="RSY23" s="94"/>
      <c r="RSZ23" s="72" t="s">
        <v>371</v>
      </c>
      <c r="RTA23" s="72"/>
      <c r="RTB23" s="94"/>
      <c r="RTC23" s="94"/>
      <c r="RTD23" s="94"/>
      <c r="RTE23" s="94"/>
      <c r="RTF23" s="94"/>
      <c r="RTG23" s="94"/>
      <c r="RTH23" s="94"/>
      <c r="RTI23" s="94"/>
      <c r="RTJ23" s="94"/>
      <c r="RTK23" s="94"/>
      <c r="RTL23" s="94"/>
      <c r="RTM23" s="94"/>
      <c r="RTN23" s="94"/>
      <c r="RTO23" s="94"/>
      <c r="RTP23" s="72" t="s">
        <v>371</v>
      </c>
      <c r="RTQ23" s="72"/>
      <c r="RTR23" s="94"/>
      <c r="RTS23" s="94"/>
      <c r="RTT23" s="94"/>
      <c r="RTU23" s="94"/>
      <c r="RTV23" s="94"/>
      <c r="RTW23" s="94"/>
      <c r="RTX23" s="94"/>
      <c r="RTY23" s="94"/>
      <c r="RTZ23" s="94"/>
      <c r="RUA23" s="94"/>
      <c r="RUB23" s="94"/>
      <c r="RUC23" s="94"/>
      <c r="RUD23" s="94"/>
      <c r="RUE23" s="94"/>
      <c r="RUF23" s="72" t="s">
        <v>371</v>
      </c>
      <c r="RUG23" s="72"/>
      <c r="RUH23" s="94"/>
      <c r="RUI23" s="94"/>
      <c r="RUJ23" s="94"/>
      <c r="RUK23" s="94"/>
      <c r="RUL23" s="94"/>
      <c r="RUM23" s="94"/>
      <c r="RUN23" s="94"/>
      <c r="RUO23" s="94"/>
      <c r="RUP23" s="94"/>
      <c r="RUQ23" s="94"/>
      <c r="RUR23" s="94"/>
      <c r="RUS23" s="94"/>
      <c r="RUT23" s="94"/>
      <c r="RUU23" s="94"/>
      <c r="RUV23" s="72" t="s">
        <v>371</v>
      </c>
      <c r="RUW23" s="72"/>
      <c r="RUX23" s="94"/>
      <c r="RUY23" s="94"/>
      <c r="RUZ23" s="94"/>
      <c r="RVA23" s="94"/>
      <c r="RVB23" s="94"/>
      <c r="RVC23" s="94"/>
      <c r="RVD23" s="94"/>
      <c r="RVE23" s="94"/>
      <c r="RVF23" s="94"/>
      <c r="RVG23" s="94"/>
      <c r="RVH23" s="94"/>
      <c r="RVI23" s="94"/>
      <c r="RVJ23" s="94"/>
      <c r="RVK23" s="94"/>
      <c r="RVL23" s="72" t="s">
        <v>371</v>
      </c>
      <c r="RVM23" s="72"/>
      <c r="RVN23" s="94"/>
      <c r="RVO23" s="94"/>
      <c r="RVP23" s="94"/>
      <c r="RVQ23" s="94"/>
      <c r="RVR23" s="94"/>
      <c r="RVS23" s="94"/>
      <c r="RVT23" s="94"/>
      <c r="RVU23" s="94"/>
      <c r="RVV23" s="94"/>
      <c r="RVW23" s="94"/>
      <c r="RVX23" s="94"/>
      <c r="RVY23" s="94"/>
      <c r="RVZ23" s="94"/>
      <c r="RWA23" s="94"/>
      <c r="RWB23" s="72" t="s">
        <v>371</v>
      </c>
      <c r="RWC23" s="72"/>
      <c r="RWD23" s="94"/>
      <c r="RWE23" s="94"/>
      <c r="RWF23" s="94"/>
      <c r="RWG23" s="94"/>
      <c r="RWH23" s="94"/>
      <c r="RWI23" s="94"/>
      <c r="RWJ23" s="94"/>
      <c r="RWK23" s="94"/>
      <c r="RWL23" s="94"/>
      <c r="RWM23" s="94"/>
      <c r="RWN23" s="94"/>
      <c r="RWO23" s="94"/>
      <c r="RWP23" s="94"/>
      <c r="RWQ23" s="94"/>
      <c r="RWR23" s="72" t="s">
        <v>371</v>
      </c>
      <c r="RWS23" s="72"/>
      <c r="RWT23" s="94"/>
      <c r="RWU23" s="94"/>
      <c r="RWV23" s="94"/>
      <c r="RWW23" s="94"/>
      <c r="RWX23" s="94"/>
      <c r="RWY23" s="94"/>
      <c r="RWZ23" s="94"/>
      <c r="RXA23" s="94"/>
      <c r="RXB23" s="94"/>
      <c r="RXC23" s="94"/>
      <c r="RXD23" s="94"/>
      <c r="RXE23" s="94"/>
      <c r="RXF23" s="94"/>
      <c r="RXG23" s="94"/>
      <c r="RXH23" s="72" t="s">
        <v>371</v>
      </c>
      <c r="RXI23" s="72"/>
      <c r="RXJ23" s="94"/>
      <c r="RXK23" s="94"/>
      <c r="RXL23" s="94"/>
      <c r="RXM23" s="94"/>
      <c r="RXN23" s="94"/>
      <c r="RXO23" s="94"/>
      <c r="RXP23" s="94"/>
      <c r="RXQ23" s="94"/>
      <c r="RXR23" s="94"/>
      <c r="RXS23" s="94"/>
      <c r="RXT23" s="94"/>
      <c r="RXU23" s="94"/>
      <c r="RXV23" s="94"/>
      <c r="RXW23" s="94"/>
      <c r="RXX23" s="72" t="s">
        <v>371</v>
      </c>
      <c r="RXY23" s="72"/>
      <c r="RXZ23" s="94"/>
      <c r="RYA23" s="94"/>
      <c r="RYB23" s="94"/>
      <c r="RYC23" s="94"/>
      <c r="RYD23" s="94"/>
      <c r="RYE23" s="94"/>
      <c r="RYF23" s="94"/>
      <c r="RYG23" s="94"/>
      <c r="RYH23" s="94"/>
      <c r="RYI23" s="94"/>
      <c r="RYJ23" s="94"/>
      <c r="RYK23" s="94"/>
      <c r="RYL23" s="94"/>
      <c r="RYM23" s="94"/>
      <c r="RYN23" s="72" t="s">
        <v>371</v>
      </c>
      <c r="RYO23" s="72"/>
      <c r="RYP23" s="94"/>
      <c r="RYQ23" s="94"/>
      <c r="RYR23" s="94"/>
      <c r="RYS23" s="94"/>
      <c r="RYT23" s="94"/>
      <c r="RYU23" s="94"/>
      <c r="RYV23" s="94"/>
      <c r="RYW23" s="94"/>
      <c r="RYX23" s="94"/>
      <c r="RYY23" s="94"/>
      <c r="RYZ23" s="94"/>
      <c r="RZA23" s="94"/>
      <c r="RZB23" s="94"/>
      <c r="RZC23" s="94"/>
      <c r="RZD23" s="72" t="s">
        <v>371</v>
      </c>
      <c r="RZE23" s="72"/>
      <c r="RZF23" s="94"/>
      <c r="RZG23" s="94"/>
      <c r="RZH23" s="94"/>
      <c r="RZI23" s="94"/>
      <c r="RZJ23" s="94"/>
      <c r="RZK23" s="94"/>
      <c r="RZL23" s="94"/>
      <c r="RZM23" s="94"/>
      <c r="RZN23" s="94"/>
      <c r="RZO23" s="94"/>
      <c r="RZP23" s="94"/>
      <c r="RZQ23" s="94"/>
      <c r="RZR23" s="94"/>
      <c r="RZS23" s="94"/>
      <c r="RZT23" s="72" t="s">
        <v>371</v>
      </c>
      <c r="RZU23" s="72"/>
      <c r="RZV23" s="94"/>
      <c r="RZW23" s="94"/>
      <c r="RZX23" s="94"/>
      <c r="RZY23" s="94"/>
      <c r="RZZ23" s="94"/>
      <c r="SAA23" s="94"/>
      <c r="SAB23" s="94"/>
      <c r="SAC23" s="94"/>
      <c r="SAD23" s="94"/>
      <c r="SAE23" s="94"/>
      <c r="SAF23" s="94"/>
      <c r="SAG23" s="94"/>
      <c r="SAH23" s="94"/>
      <c r="SAI23" s="94"/>
      <c r="SAJ23" s="72" t="s">
        <v>371</v>
      </c>
      <c r="SAK23" s="72"/>
      <c r="SAL23" s="94"/>
      <c r="SAM23" s="94"/>
      <c r="SAN23" s="94"/>
      <c r="SAO23" s="94"/>
      <c r="SAP23" s="94"/>
      <c r="SAQ23" s="94"/>
      <c r="SAR23" s="94"/>
      <c r="SAS23" s="94"/>
      <c r="SAT23" s="94"/>
      <c r="SAU23" s="94"/>
      <c r="SAV23" s="94"/>
      <c r="SAW23" s="94"/>
      <c r="SAX23" s="94"/>
      <c r="SAY23" s="94"/>
      <c r="SAZ23" s="72" t="s">
        <v>371</v>
      </c>
      <c r="SBA23" s="72"/>
      <c r="SBB23" s="94"/>
      <c r="SBC23" s="94"/>
      <c r="SBD23" s="94"/>
      <c r="SBE23" s="94"/>
      <c r="SBF23" s="94"/>
      <c r="SBG23" s="94"/>
      <c r="SBH23" s="94"/>
      <c r="SBI23" s="94"/>
      <c r="SBJ23" s="94"/>
      <c r="SBK23" s="94"/>
      <c r="SBL23" s="94"/>
      <c r="SBM23" s="94"/>
      <c r="SBN23" s="94"/>
      <c r="SBO23" s="94"/>
      <c r="SBP23" s="72" t="s">
        <v>371</v>
      </c>
      <c r="SBQ23" s="72"/>
      <c r="SBR23" s="94"/>
      <c r="SBS23" s="94"/>
      <c r="SBT23" s="94"/>
      <c r="SBU23" s="94"/>
      <c r="SBV23" s="94"/>
      <c r="SBW23" s="94"/>
      <c r="SBX23" s="94"/>
      <c r="SBY23" s="94"/>
      <c r="SBZ23" s="94"/>
      <c r="SCA23" s="94"/>
      <c r="SCB23" s="94"/>
      <c r="SCC23" s="94"/>
      <c r="SCD23" s="94"/>
      <c r="SCE23" s="94"/>
      <c r="SCF23" s="72" t="s">
        <v>371</v>
      </c>
      <c r="SCG23" s="72"/>
      <c r="SCH23" s="94"/>
      <c r="SCI23" s="94"/>
      <c r="SCJ23" s="94"/>
      <c r="SCK23" s="94"/>
      <c r="SCL23" s="94"/>
      <c r="SCM23" s="94"/>
      <c r="SCN23" s="94"/>
      <c r="SCO23" s="94"/>
      <c r="SCP23" s="94"/>
      <c r="SCQ23" s="94"/>
      <c r="SCR23" s="94"/>
      <c r="SCS23" s="94"/>
      <c r="SCT23" s="94"/>
      <c r="SCU23" s="94"/>
      <c r="SCV23" s="72" t="s">
        <v>371</v>
      </c>
      <c r="SCW23" s="72"/>
      <c r="SCX23" s="94"/>
      <c r="SCY23" s="94"/>
      <c r="SCZ23" s="94"/>
      <c r="SDA23" s="94"/>
      <c r="SDB23" s="94"/>
      <c r="SDC23" s="94"/>
      <c r="SDD23" s="94"/>
      <c r="SDE23" s="94"/>
      <c r="SDF23" s="94"/>
      <c r="SDG23" s="94"/>
      <c r="SDH23" s="94"/>
      <c r="SDI23" s="94"/>
      <c r="SDJ23" s="94"/>
      <c r="SDK23" s="94"/>
      <c r="SDL23" s="72" t="s">
        <v>371</v>
      </c>
      <c r="SDM23" s="72"/>
      <c r="SDN23" s="94"/>
      <c r="SDO23" s="94"/>
      <c r="SDP23" s="94"/>
      <c r="SDQ23" s="94"/>
      <c r="SDR23" s="94"/>
      <c r="SDS23" s="94"/>
      <c r="SDT23" s="94"/>
      <c r="SDU23" s="94"/>
      <c r="SDV23" s="94"/>
      <c r="SDW23" s="94"/>
      <c r="SDX23" s="94"/>
      <c r="SDY23" s="94"/>
      <c r="SDZ23" s="94"/>
      <c r="SEA23" s="94"/>
      <c r="SEB23" s="72" t="s">
        <v>371</v>
      </c>
      <c r="SEC23" s="72"/>
      <c r="SED23" s="94"/>
      <c r="SEE23" s="94"/>
      <c r="SEF23" s="94"/>
      <c r="SEG23" s="94"/>
      <c r="SEH23" s="94"/>
      <c r="SEI23" s="94"/>
      <c r="SEJ23" s="94"/>
      <c r="SEK23" s="94"/>
      <c r="SEL23" s="94"/>
      <c r="SEM23" s="94"/>
      <c r="SEN23" s="94"/>
      <c r="SEO23" s="94"/>
      <c r="SEP23" s="94"/>
      <c r="SEQ23" s="94"/>
      <c r="SER23" s="72" t="s">
        <v>371</v>
      </c>
      <c r="SES23" s="72"/>
      <c r="SET23" s="94"/>
      <c r="SEU23" s="94"/>
      <c r="SEV23" s="94"/>
      <c r="SEW23" s="94"/>
      <c r="SEX23" s="94"/>
      <c r="SEY23" s="94"/>
      <c r="SEZ23" s="94"/>
      <c r="SFA23" s="94"/>
      <c r="SFB23" s="94"/>
      <c r="SFC23" s="94"/>
      <c r="SFD23" s="94"/>
      <c r="SFE23" s="94"/>
      <c r="SFF23" s="94"/>
      <c r="SFG23" s="94"/>
      <c r="SFH23" s="72" t="s">
        <v>371</v>
      </c>
      <c r="SFI23" s="72"/>
      <c r="SFJ23" s="94"/>
      <c r="SFK23" s="94"/>
      <c r="SFL23" s="94"/>
      <c r="SFM23" s="94"/>
      <c r="SFN23" s="94"/>
      <c r="SFO23" s="94"/>
      <c r="SFP23" s="94"/>
      <c r="SFQ23" s="94"/>
      <c r="SFR23" s="94"/>
      <c r="SFS23" s="94"/>
      <c r="SFT23" s="94"/>
      <c r="SFU23" s="94"/>
      <c r="SFV23" s="94"/>
      <c r="SFW23" s="94"/>
      <c r="SFX23" s="72" t="s">
        <v>371</v>
      </c>
      <c r="SFY23" s="72"/>
      <c r="SFZ23" s="94"/>
      <c r="SGA23" s="94"/>
      <c r="SGB23" s="94"/>
      <c r="SGC23" s="94"/>
      <c r="SGD23" s="94"/>
      <c r="SGE23" s="94"/>
      <c r="SGF23" s="94"/>
      <c r="SGG23" s="94"/>
      <c r="SGH23" s="94"/>
      <c r="SGI23" s="94"/>
      <c r="SGJ23" s="94"/>
      <c r="SGK23" s="94"/>
      <c r="SGL23" s="94"/>
      <c r="SGM23" s="94"/>
      <c r="SGN23" s="72" t="s">
        <v>371</v>
      </c>
      <c r="SGO23" s="72"/>
      <c r="SGP23" s="94"/>
      <c r="SGQ23" s="94"/>
      <c r="SGR23" s="94"/>
      <c r="SGS23" s="94"/>
      <c r="SGT23" s="94"/>
      <c r="SGU23" s="94"/>
      <c r="SGV23" s="94"/>
      <c r="SGW23" s="94"/>
      <c r="SGX23" s="94"/>
      <c r="SGY23" s="94"/>
      <c r="SGZ23" s="94"/>
      <c r="SHA23" s="94"/>
      <c r="SHB23" s="94"/>
      <c r="SHC23" s="94"/>
      <c r="SHD23" s="72" t="s">
        <v>371</v>
      </c>
      <c r="SHE23" s="72"/>
      <c r="SHF23" s="94"/>
      <c r="SHG23" s="94"/>
      <c r="SHH23" s="94"/>
      <c r="SHI23" s="94"/>
      <c r="SHJ23" s="94"/>
      <c r="SHK23" s="94"/>
      <c r="SHL23" s="94"/>
      <c r="SHM23" s="94"/>
      <c r="SHN23" s="94"/>
      <c r="SHO23" s="94"/>
      <c r="SHP23" s="94"/>
      <c r="SHQ23" s="94"/>
      <c r="SHR23" s="94"/>
      <c r="SHS23" s="94"/>
      <c r="SHT23" s="72" t="s">
        <v>371</v>
      </c>
      <c r="SHU23" s="72"/>
      <c r="SHV23" s="94"/>
      <c r="SHW23" s="94"/>
      <c r="SHX23" s="94"/>
      <c r="SHY23" s="94"/>
      <c r="SHZ23" s="94"/>
      <c r="SIA23" s="94"/>
      <c r="SIB23" s="94"/>
      <c r="SIC23" s="94"/>
      <c r="SID23" s="94"/>
      <c r="SIE23" s="94"/>
      <c r="SIF23" s="94"/>
      <c r="SIG23" s="94"/>
      <c r="SIH23" s="94"/>
      <c r="SII23" s="94"/>
      <c r="SIJ23" s="72" t="s">
        <v>371</v>
      </c>
      <c r="SIK23" s="72"/>
      <c r="SIL23" s="94"/>
      <c r="SIM23" s="94"/>
      <c r="SIN23" s="94"/>
      <c r="SIO23" s="94"/>
      <c r="SIP23" s="94"/>
      <c r="SIQ23" s="94"/>
      <c r="SIR23" s="94"/>
      <c r="SIS23" s="94"/>
      <c r="SIT23" s="94"/>
      <c r="SIU23" s="94"/>
      <c r="SIV23" s="94"/>
      <c r="SIW23" s="94"/>
      <c r="SIX23" s="94"/>
      <c r="SIY23" s="94"/>
      <c r="SIZ23" s="72" t="s">
        <v>371</v>
      </c>
      <c r="SJA23" s="72"/>
      <c r="SJB23" s="94"/>
      <c r="SJC23" s="94"/>
      <c r="SJD23" s="94"/>
      <c r="SJE23" s="94"/>
      <c r="SJF23" s="94"/>
      <c r="SJG23" s="94"/>
      <c r="SJH23" s="94"/>
      <c r="SJI23" s="94"/>
      <c r="SJJ23" s="94"/>
      <c r="SJK23" s="94"/>
      <c r="SJL23" s="94"/>
      <c r="SJM23" s="94"/>
      <c r="SJN23" s="94"/>
      <c r="SJO23" s="94"/>
      <c r="SJP23" s="72" t="s">
        <v>371</v>
      </c>
      <c r="SJQ23" s="72"/>
      <c r="SJR23" s="94"/>
      <c r="SJS23" s="94"/>
      <c r="SJT23" s="94"/>
      <c r="SJU23" s="94"/>
      <c r="SJV23" s="94"/>
      <c r="SJW23" s="94"/>
      <c r="SJX23" s="94"/>
      <c r="SJY23" s="94"/>
      <c r="SJZ23" s="94"/>
      <c r="SKA23" s="94"/>
      <c r="SKB23" s="94"/>
      <c r="SKC23" s="94"/>
      <c r="SKD23" s="94"/>
      <c r="SKE23" s="94"/>
      <c r="SKF23" s="72" t="s">
        <v>371</v>
      </c>
      <c r="SKG23" s="72"/>
      <c r="SKH23" s="94"/>
      <c r="SKI23" s="94"/>
      <c r="SKJ23" s="94"/>
      <c r="SKK23" s="94"/>
      <c r="SKL23" s="94"/>
      <c r="SKM23" s="94"/>
      <c r="SKN23" s="94"/>
      <c r="SKO23" s="94"/>
      <c r="SKP23" s="94"/>
      <c r="SKQ23" s="94"/>
      <c r="SKR23" s="94"/>
      <c r="SKS23" s="94"/>
      <c r="SKT23" s="94"/>
      <c r="SKU23" s="94"/>
      <c r="SKV23" s="72" t="s">
        <v>371</v>
      </c>
      <c r="SKW23" s="72"/>
      <c r="SKX23" s="94"/>
      <c r="SKY23" s="94"/>
      <c r="SKZ23" s="94"/>
      <c r="SLA23" s="94"/>
      <c r="SLB23" s="94"/>
      <c r="SLC23" s="94"/>
      <c r="SLD23" s="94"/>
      <c r="SLE23" s="94"/>
      <c r="SLF23" s="94"/>
      <c r="SLG23" s="94"/>
      <c r="SLH23" s="94"/>
      <c r="SLI23" s="94"/>
      <c r="SLJ23" s="94"/>
      <c r="SLK23" s="94"/>
      <c r="SLL23" s="72" t="s">
        <v>371</v>
      </c>
      <c r="SLM23" s="72"/>
      <c r="SLN23" s="94"/>
      <c r="SLO23" s="94"/>
      <c r="SLP23" s="94"/>
      <c r="SLQ23" s="94"/>
      <c r="SLR23" s="94"/>
      <c r="SLS23" s="94"/>
      <c r="SLT23" s="94"/>
      <c r="SLU23" s="94"/>
      <c r="SLV23" s="94"/>
      <c r="SLW23" s="94"/>
      <c r="SLX23" s="94"/>
      <c r="SLY23" s="94"/>
      <c r="SLZ23" s="94"/>
      <c r="SMA23" s="94"/>
      <c r="SMB23" s="72" t="s">
        <v>371</v>
      </c>
      <c r="SMC23" s="72"/>
      <c r="SMD23" s="94"/>
      <c r="SME23" s="94"/>
      <c r="SMF23" s="94"/>
      <c r="SMG23" s="94"/>
      <c r="SMH23" s="94"/>
      <c r="SMI23" s="94"/>
      <c r="SMJ23" s="94"/>
      <c r="SMK23" s="94"/>
      <c r="SML23" s="94"/>
      <c r="SMM23" s="94"/>
      <c r="SMN23" s="94"/>
      <c r="SMO23" s="94"/>
      <c r="SMP23" s="94"/>
      <c r="SMQ23" s="94"/>
      <c r="SMR23" s="72" t="s">
        <v>371</v>
      </c>
      <c r="SMS23" s="72"/>
      <c r="SMT23" s="94"/>
      <c r="SMU23" s="94"/>
      <c r="SMV23" s="94"/>
      <c r="SMW23" s="94"/>
      <c r="SMX23" s="94"/>
      <c r="SMY23" s="94"/>
      <c r="SMZ23" s="94"/>
      <c r="SNA23" s="94"/>
      <c r="SNB23" s="94"/>
      <c r="SNC23" s="94"/>
      <c r="SND23" s="94"/>
      <c r="SNE23" s="94"/>
      <c r="SNF23" s="94"/>
      <c r="SNG23" s="94"/>
      <c r="SNH23" s="72" t="s">
        <v>371</v>
      </c>
      <c r="SNI23" s="72"/>
      <c r="SNJ23" s="94"/>
      <c r="SNK23" s="94"/>
      <c r="SNL23" s="94"/>
      <c r="SNM23" s="94"/>
      <c r="SNN23" s="94"/>
      <c r="SNO23" s="94"/>
      <c r="SNP23" s="94"/>
      <c r="SNQ23" s="94"/>
      <c r="SNR23" s="94"/>
      <c r="SNS23" s="94"/>
      <c r="SNT23" s="94"/>
      <c r="SNU23" s="94"/>
      <c r="SNV23" s="94"/>
      <c r="SNW23" s="94"/>
      <c r="SNX23" s="72" t="s">
        <v>371</v>
      </c>
      <c r="SNY23" s="72"/>
      <c r="SNZ23" s="94"/>
      <c r="SOA23" s="94"/>
      <c r="SOB23" s="94"/>
      <c r="SOC23" s="94"/>
      <c r="SOD23" s="94"/>
      <c r="SOE23" s="94"/>
      <c r="SOF23" s="94"/>
      <c r="SOG23" s="94"/>
      <c r="SOH23" s="94"/>
      <c r="SOI23" s="94"/>
      <c r="SOJ23" s="94"/>
      <c r="SOK23" s="94"/>
      <c r="SOL23" s="94"/>
      <c r="SOM23" s="94"/>
      <c r="SON23" s="72" t="s">
        <v>371</v>
      </c>
      <c r="SOO23" s="72"/>
      <c r="SOP23" s="94"/>
      <c r="SOQ23" s="94"/>
      <c r="SOR23" s="94"/>
      <c r="SOS23" s="94"/>
      <c r="SOT23" s="94"/>
      <c r="SOU23" s="94"/>
      <c r="SOV23" s="94"/>
      <c r="SOW23" s="94"/>
      <c r="SOX23" s="94"/>
      <c r="SOY23" s="94"/>
      <c r="SOZ23" s="94"/>
      <c r="SPA23" s="94"/>
      <c r="SPB23" s="94"/>
      <c r="SPC23" s="94"/>
      <c r="SPD23" s="72" t="s">
        <v>371</v>
      </c>
      <c r="SPE23" s="72"/>
      <c r="SPF23" s="94"/>
      <c r="SPG23" s="94"/>
      <c r="SPH23" s="94"/>
      <c r="SPI23" s="94"/>
      <c r="SPJ23" s="94"/>
      <c r="SPK23" s="94"/>
      <c r="SPL23" s="94"/>
      <c r="SPM23" s="94"/>
      <c r="SPN23" s="94"/>
      <c r="SPO23" s="94"/>
      <c r="SPP23" s="94"/>
      <c r="SPQ23" s="94"/>
      <c r="SPR23" s="94"/>
      <c r="SPS23" s="94"/>
      <c r="SPT23" s="72" t="s">
        <v>371</v>
      </c>
      <c r="SPU23" s="72"/>
      <c r="SPV23" s="94"/>
      <c r="SPW23" s="94"/>
      <c r="SPX23" s="94"/>
      <c r="SPY23" s="94"/>
      <c r="SPZ23" s="94"/>
      <c r="SQA23" s="94"/>
      <c r="SQB23" s="94"/>
      <c r="SQC23" s="94"/>
      <c r="SQD23" s="94"/>
      <c r="SQE23" s="94"/>
      <c r="SQF23" s="94"/>
      <c r="SQG23" s="94"/>
      <c r="SQH23" s="94"/>
      <c r="SQI23" s="94"/>
      <c r="SQJ23" s="72" t="s">
        <v>371</v>
      </c>
      <c r="SQK23" s="72"/>
      <c r="SQL23" s="94"/>
      <c r="SQM23" s="94"/>
      <c r="SQN23" s="94"/>
      <c r="SQO23" s="94"/>
      <c r="SQP23" s="94"/>
      <c r="SQQ23" s="94"/>
      <c r="SQR23" s="94"/>
      <c r="SQS23" s="94"/>
      <c r="SQT23" s="94"/>
      <c r="SQU23" s="94"/>
      <c r="SQV23" s="94"/>
      <c r="SQW23" s="94"/>
      <c r="SQX23" s="94"/>
      <c r="SQY23" s="94"/>
      <c r="SQZ23" s="72" t="s">
        <v>371</v>
      </c>
      <c r="SRA23" s="72"/>
      <c r="SRB23" s="94"/>
      <c r="SRC23" s="94"/>
      <c r="SRD23" s="94"/>
      <c r="SRE23" s="94"/>
      <c r="SRF23" s="94"/>
      <c r="SRG23" s="94"/>
      <c r="SRH23" s="94"/>
      <c r="SRI23" s="94"/>
      <c r="SRJ23" s="94"/>
      <c r="SRK23" s="94"/>
      <c r="SRL23" s="94"/>
      <c r="SRM23" s="94"/>
      <c r="SRN23" s="94"/>
      <c r="SRO23" s="94"/>
      <c r="SRP23" s="72" t="s">
        <v>371</v>
      </c>
      <c r="SRQ23" s="72"/>
      <c r="SRR23" s="94"/>
      <c r="SRS23" s="94"/>
      <c r="SRT23" s="94"/>
      <c r="SRU23" s="94"/>
      <c r="SRV23" s="94"/>
      <c r="SRW23" s="94"/>
      <c r="SRX23" s="94"/>
      <c r="SRY23" s="94"/>
      <c r="SRZ23" s="94"/>
      <c r="SSA23" s="94"/>
      <c r="SSB23" s="94"/>
      <c r="SSC23" s="94"/>
      <c r="SSD23" s="94"/>
      <c r="SSE23" s="94"/>
      <c r="SSF23" s="72" t="s">
        <v>371</v>
      </c>
      <c r="SSG23" s="72"/>
      <c r="SSH23" s="94"/>
      <c r="SSI23" s="94"/>
      <c r="SSJ23" s="94"/>
      <c r="SSK23" s="94"/>
      <c r="SSL23" s="94"/>
      <c r="SSM23" s="94"/>
      <c r="SSN23" s="94"/>
      <c r="SSO23" s="94"/>
      <c r="SSP23" s="94"/>
      <c r="SSQ23" s="94"/>
      <c r="SSR23" s="94"/>
      <c r="SSS23" s="94"/>
      <c r="SST23" s="94"/>
      <c r="SSU23" s="94"/>
      <c r="SSV23" s="72" t="s">
        <v>371</v>
      </c>
      <c r="SSW23" s="72"/>
      <c r="SSX23" s="94"/>
      <c r="SSY23" s="94"/>
      <c r="SSZ23" s="94"/>
      <c r="STA23" s="94"/>
      <c r="STB23" s="94"/>
      <c r="STC23" s="94"/>
      <c r="STD23" s="94"/>
      <c r="STE23" s="94"/>
      <c r="STF23" s="94"/>
      <c r="STG23" s="94"/>
      <c r="STH23" s="94"/>
      <c r="STI23" s="94"/>
      <c r="STJ23" s="94"/>
      <c r="STK23" s="94"/>
      <c r="STL23" s="72" t="s">
        <v>371</v>
      </c>
      <c r="STM23" s="72"/>
      <c r="STN23" s="94"/>
      <c r="STO23" s="94"/>
      <c r="STP23" s="94"/>
      <c r="STQ23" s="94"/>
      <c r="STR23" s="94"/>
      <c r="STS23" s="94"/>
      <c r="STT23" s="94"/>
      <c r="STU23" s="94"/>
      <c r="STV23" s="94"/>
      <c r="STW23" s="94"/>
      <c r="STX23" s="94"/>
      <c r="STY23" s="94"/>
      <c r="STZ23" s="94"/>
      <c r="SUA23" s="94"/>
      <c r="SUB23" s="72" t="s">
        <v>371</v>
      </c>
      <c r="SUC23" s="72"/>
      <c r="SUD23" s="94"/>
      <c r="SUE23" s="94"/>
      <c r="SUF23" s="94"/>
      <c r="SUG23" s="94"/>
      <c r="SUH23" s="94"/>
      <c r="SUI23" s="94"/>
      <c r="SUJ23" s="94"/>
      <c r="SUK23" s="94"/>
      <c r="SUL23" s="94"/>
      <c r="SUM23" s="94"/>
      <c r="SUN23" s="94"/>
      <c r="SUO23" s="94"/>
      <c r="SUP23" s="94"/>
      <c r="SUQ23" s="94"/>
      <c r="SUR23" s="72" t="s">
        <v>371</v>
      </c>
      <c r="SUS23" s="72"/>
      <c r="SUT23" s="94"/>
      <c r="SUU23" s="94"/>
      <c r="SUV23" s="94"/>
      <c r="SUW23" s="94"/>
      <c r="SUX23" s="94"/>
      <c r="SUY23" s="94"/>
      <c r="SUZ23" s="94"/>
      <c r="SVA23" s="94"/>
      <c r="SVB23" s="94"/>
      <c r="SVC23" s="94"/>
      <c r="SVD23" s="94"/>
      <c r="SVE23" s="94"/>
      <c r="SVF23" s="94"/>
      <c r="SVG23" s="94"/>
      <c r="SVH23" s="72" t="s">
        <v>371</v>
      </c>
      <c r="SVI23" s="72"/>
      <c r="SVJ23" s="94"/>
      <c r="SVK23" s="94"/>
      <c r="SVL23" s="94"/>
      <c r="SVM23" s="94"/>
      <c r="SVN23" s="94"/>
      <c r="SVO23" s="94"/>
      <c r="SVP23" s="94"/>
      <c r="SVQ23" s="94"/>
      <c r="SVR23" s="94"/>
      <c r="SVS23" s="94"/>
      <c r="SVT23" s="94"/>
      <c r="SVU23" s="94"/>
      <c r="SVV23" s="94"/>
      <c r="SVW23" s="94"/>
      <c r="SVX23" s="72" t="s">
        <v>371</v>
      </c>
      <c r="SVY23" s="72"/>
      <c r="SVZ23" s="94"/>
      <c r="SWA23" s="94"/>
      <c r="SWB23" s="94"/>
      <c r="SWC23" s="94"/>
      <c r="SWD23" s="94"/>
      <c r="SWE23" s="94"/>
      <c r="SWF23" s="94"/>
      <c r="SWG23" s="94"/>
      <c r="SWH23" s="94"/>
      <c r="SWI23" s="94"/>
      <c r="SWJ23" s="94"/>
      <c r="SWK23" s="94"/>
      <c r="SWL23" s="94"/>
      <c r="SWM23" s="94"/>
      <c r="SWN23" s="72" t="s">
        <v>371</v>
      </c>
      <c r="SWO23" s="72"/>
      <c r="SWP23" s="94"/>
      <c r="SWQ23" s="94"/>
      <c r="SWR23" s="94"/>
      <c r="SWS23" s="94"/>
      <c r="SWT23" s="94"/>
      <c r="SWU23" s="94"/>
      <c r="SWV23" s="94"/>
      <c r="SWW23" s="94"/>
      <c r="SWX23" s="94"/>
      <c r="SWY23" s="94"/>
      <c r="SWZ23" s="94"/>
      <c r="SXA23" s="94"/>
      <c r="SXB23" s="94"/>
      <c r="SXC23" s="94"/>
      <c r="SXD23" s="72" t="s">
        <v>371</v>
      </c>
      <c r="SXE23" s="72"/>
      <c r="SXF23" s="94"/>
      <c r="SXG23" s="94"/>
      <c r="SXH23" s="94"/>
      <c r="SXI23" s="94"/>
      <c r="SXJ23" s="94"/>
      <c r="SXK23" s="94"/>
      <c r="SXL23" s="94"/>
      <c r="SXM23" s="94"/>
      <c r="SXN23" s="94"/>
      <c r="SXO23" s="94"/>
      <c r="SXP23" s="94"/>
      <c r="SXQ23" s="94"/>
      <c r="SXR23" s="94"/>
      <c r="SXS23" s="94"/>
      <c r="SXT23" s="72" t="s">
        <v>371</v>
      </c>
      <c r="SXU23" s="72"/>
      <c r="SXV23" s="94"/>
      <c r="SXW23" s="94"/>
      <c r="SXX23" s="94"/>
      <c r="SXY23" s="94"/>
      <c r="SXZ23" s="94"/>
      <c r="SYA23" s="94"/>
      <c r="SYB23" s="94"/>
      <c r="SYC23" s="94"/>
      <c r="SYD23" s="94"/>
      <c r="SYE23" s="94"/>
      <c r="SYF23" s="94"/>
      <c r="SYG23" s="94"/>
      <c r="SYH23" s="94"/>
      <c r="SYI23" s="94"/>
      <c r="SYJ23" s="72" t="s">
        <v>371</v>
      </c>
      <c r="SYK23" s="72"/>
      <c r="SYL23" s="94"/>
      <c r="SYM23" s="94"/>
      <c r="SYN23" s="94"/>
      <c r="SYO23" s="94"/>
      <c r="SYP23" s="94"/>
      <c r="SYQ23" s="94"/>
      <c r="SYR23" s="94"/>
      <c r="SYS23" s="94"/>
      <c r="SYT23" s="94"/>
      <c r="SYU23" s="94"/>
      <c r="SYV23" s="94"/>
      <c r="SYW23" s="94"/>
      <c r="SYX23" s="94"/>
      <c r="SYY23" s="94"/>
      <c r="SYZ23" s="72" t="s">
        <v>371</v>
      </c>
      <c r="SZA23" s="72"/>
      <c r="SZB23" s="94"/>
      <c r="SZC23" s="94"/>
      <c r="SZD23" s="94"/>
      <c r="SZE23" s="94"/>
      <c r="SZF23" s="94"/>
      <c r="SZG23" s="94"/>
      <c r="SZH23" s="94"/>
      <c r="SZI23" s="94"/>
      <c r="SZJ23" s="94"/>
      <c r="SZK23" s="94"/>
      <c r="SZL23" s="94"/>
      <c r="SZM23" s="94"/>
      <c r="SZN23" s="94"/>
      <c r="SZO23" s="94"/>
      <c r="SZP23" s="72" t="s">
        <v>371</v>
      </c>
      <c r="SZQ23" s="72"/>
      <c r="SZR23" s="94"/>
      <c r="SZS23" s="94"/>
      <c r="SZT23" s="94"/>
      <c r="SZU23" s="94"/>
      <c r="SZV23" s="94"/>
      <c r="SZW23" s="94"/>
      <c r="SZX23" s="94"/>
      <c r="SZY23" s="94"/>
      <c r="SZZ23" s="94"/>
      <c r="TAA23" s="94"/>
      <c r="TAB23" s="94"/>
      <c r="TAC23" s="94"/>
      <c r="TAD23" s="94"/>
      <c r="TAE23" s="94"/>
      <c r="TAF23" s="72" t="s">
        <v>371</v>
      </c>
      <c r="TAG23" s="72"/>
      <c r="TAH23" s="94"/>
      <c r="TAI23" s="94"/>
      <c r="TAJ23" s="94"/>
      <c r="TAK23" s="94"/>
      <c r="TAL23" s="94"/>
      <c r="TAM23" s="94"/>
      <c r="TAN23" s="94"/>
      <c r="TAO23" s="94"/>
      <c r="TAP23" s="94"/>
      <c r="TAQ23" s="94"/>
      <c r="TAR23" s="94"/>
      <c r="TAS23" s="94"/>
      <c r="TAT23" s="94"/>
      <c r="TAU23" s="94"/>
      <c r="TAV23" s="72" t="s">
        <v>371</v>
      </c>
      <c r="TAW23" s="72"/>
      <c r="TAX23" s="94"/>
      <c r="TAY23" s="94"/>
      <c r="TAZ23" s="94"/>
      <c r="TBA23" s="94"/>
      <c r="TBB23" s="94"/>
      <c r="TBC23" s="94"/>
      <c r="TBD23" s="94"/>
      <c r="TBE23" s="94"/>
      <c r="TBF23" s="94"/>
      <c r="TBG23" s="94"/>
      <c r="TBH23" s="94"/>
      <c r="TBI23" s="94"/>
      <c r="TBJ23" s="94"/>
      <c r="TBK23" s="94"/>
      <c r="TBL23" s="72" t="s">
        <v>371</v>
      </c>
      <c r="TBM23" s="72"/>
      <c r="TBN23" s="94"/>
      <c r="TBO23" s="94"/>
      <c r="TBP23" s="94"/>
      <c r="TBQ23" s="94"/>
      <c r="TBR23" s="94"/>
      <c r="TBS23" s="94"/>
      <c r="TBT23" s="94"/>
      <c r="TBU23" s="94"/>
      <c r="TBV23" s="94"/>
      <c r="TBW23" s="94"/>
      <c r="TBX23" s="94"/>
      <c r="TBY23" s="94"/>
      <c r="TBZ23" s="94"/>
      <c r="TCA23" s="94"/>
      <c r="TCB23" s="72" t="s">
        <v>371</v>
      </c>
      <c r="TCC23" s="72"/>
      <c r="TCD23" s="94"/>
      <c r="TCE23" s="94"/>
      <c r="TCF23" s="94"/>
      <c r="TCG23" s="94"/>
      <c r="TCH23" s="94"/>
      <c r="TCI23" s="94"/>
      <c r="TCJ23" s="94"/>
      <c r="TCK23" s="94"/>
      <c r="TCL23" s="94"/>
      <c r="TCM23" s="94"/>
      <c r="TCN23" s="94"/>
      <c r="TCO23" s="94"/>
      <c r="TCP23" s="94"/>
      <c r="TCQ23" s="94"/>
      <c r="TCR23" s="72" t="s">
        <v>371</v>
      </c>
      <c r="TCS23" s="72"/>
      <c r="TCT23" s="94"/>
      <c r="TCU23" s="94"/>
      <c r="TCV23" s="94"/>
      <c r="TCW23" s="94"/>
      <c r="TCX23" s="94"/>
      <c r="TCY23" s="94"/>
      <c r="TCZ23" s="94"/>
      <c r="TDA23" s="94"/>
      <c r="TDB23" s="94"/>
      <c r="TDC23" s="94"/>
      <c r="TDD23" s="94"/>
      <c r="TDE23" s="94"/>
      <c r="TDF23" s="94"/>
      <c r="TDG23" s="94"/>
      <c r="TDH23" s="72" t="s">
        <v>371</v>
      </c>
      <c r="TDI23" s="72"/>
      <c r="TDJ23" s="94"/>
      <c r="TDK23" s="94"/>
      <c r="TDL23" s="94"/>
      <c r="TDM23" s="94"/>
      <c r="TDN23" s="94"/>
      <c r="TDO23" s="94"/>
      <c r="TDP23" s="94"/>
      <c r="TDQ23" s="94"/>
      <c r="TDR23" s="94"/>
      <c r="TDS23" s="94"/>
      <c r="TDT23" s="94"/>
      <c r="TDU23" s="94"/>
      <c r="TDV23" s="94"/>
      <c r="TDW23" s="94"/>
      <c r="TDX23" s="72" t="s">
        <v>371</v>
      </c>
      <c r="TDY23" s="72"/>
      <c r="TDZ23" s="94"/>
      <c r="TEA23" s="94"/>
      <c r="TEB23" s="94"/>
      <c r="TEC23" s="94"/>
      <c r="TED23" s="94"/>
      <c r="TEE23" s="94"/>
      <c r="TEF23" s="94"/>
      <c r="TEG23" s="94"/>
      <c r="TEH23" s="94"/>
      <c r="TEI23" s="94"/>
      <c r="TEJ23" s="94"/>
      <c r="TEK23" s="94"/>
      <c r="TEL23" s="94"/>
      <c r="TEM23" s="94"/>
      <c r="TEN23" s="72" t="s">
        <v>371</v>
      </c>
      <c r="TEO23" s="72"/>
      <c r="TEP23" s="94"/>
      <c r="TEQ23" s="94"/>
      <c r="TER23" s="94"/>
      <c r="TES23" s="94"/>
      <c r="TET23" s="94"/>
      <c r="TEU23" s="94"/>
      <c r="TEV23" s="94"/>
      <c r="TEW23" s="94"/>
      <c r="TEX23" s="94"/>
      <c r="TEY23" s="94"/>
      <c r="TEZ23" s="94"/>
      <c r="TFA23" s="94"/>
      <c r="TFB23" s="94"/>
      <c r="TFC23" s="94"/>
      <c r="TFD23" s="72" t="s">
        <v>371</v>
      </c>
      <c r="TFE23" s="72"/>
      <c r="TFF23" s="94"/>
      <c r="TFG23" s="94"/>
      <c r="TFH23" s="94"/>
      <c r="TFI23" s="94"/>
      <c r="TFJ23" s="94"/>
      <c r="TFK23" s="94"/>
      <c r="TFL23" s="94"/>
      <c r="TFM23" s="94"/>
      <c r="TFN23" s="94"/>
      <c r="TFO23" s="94"/>
      <c r="TFP23" s="94"/>
      <c r="TFQ23" s="94"/>
      <c r="TFR23" s="94"/>
      <c r="TFS23" s="94"/>
      <c r="TFT23" s="72" t="s">
        <v>371</v>
      </c>
      <c r="TFU23" s="72"/>
      <c r="TFV23" s="94"/>
      <c r="TFW23" s="94"/>
      <c r="TFX23" s="94"/>
      <c r="TFY23" s="94"/>
      <c r="TFZ23" s="94"/>
      <c r="TGA23" s="94"/>
      <c r="TGB23" s="94"/>
      <c r="TGC23" s="94"/>
      <c r="TGD23" s="94"/>
      <c r="TGE23" s="94"/>
      <c r="TGF23" s="94"/>
      <c r="TGG23" s="94"/>
      <c r="TGH23" s="94"/>
      <c r="TGI23" s="94"/>
      <c r="TGJ23" s="72" t="s">
        <v>371</v>
      </c>
      <c r="TGK23" s="72"/>
      <c r="TGL23" s="94"/>
      <c r="TGM23" s="94"/>
      <c r="TGN23" s="94"/>
      <c r="TGO23" s="94"/>
      <c r="TGP23" s="94"/>
      <c r="TGQ23" s="94"/>
      <c r="TGR23" s="94"/>
      <c r="TGS23" s="94"/>
      <c r="TGT23" s="94"/>
      <c r="TGU23" s="94"/>
      <c r="TGV23" s="94"/>
      <c r="TGW23" s="94"/>
      <c r="TGX23" s="94"/>
      <c r="TGY23" s="94"/>
      <c r="TGZ23" s="72" t="s">
        <v>371</v>
      </c>
      <c r="THA23" s="72"/>
      <c r="THB23" s="94"/>
      <c r="THC23" s="94"/>
      <c r="THD23" s="94"/>
      <c r="THE23" s="94"/>
      <c r="THF23" s="94"/>
      <c r="THG23" s="94"/>
      <c r="THH23" s="94"/>
      <c r="THI23" s="94"/>
      <c r="THJ23" s="94"/>
      <c r="THK23" s="94"/>
      <c r="THL23" s="94"/>
      <c r="THM23" s="94"/>
      <c r="THN23" s="94"/>
      <c r="THO23" s="94"/>
      <c r="THP23" s="72" t="s">
        <v>371</v>
      </c>
      <c r="THQ23" s="72"/>
      <c r="THR23" s="94"/>
      <c r="THS23" s="94"/>
      <c r="THT23" s="94"/>
      <c r="THU23" s="94"/>
      <c r="THV23" s="94"/>
      <c r="THW23" s="94"/>
      <c r="THX23" s="94"/>
      <c r="THY23" s="94"/>
      <c r="THZ23" s="94"/>
      <c r="TIA23" s="94"/>
      <c r="TIB23" s="94"/>
      <c r="TIC23" s="94"/>
      <c r="TID23" s="94"/>
      <c r="TIE23" s="94"/>
      <c r="TIF23" s="72" t="s">
        <v>371</v>
      </c>
      <c r="TIG23" s="72"/>
      <c r="TIH23" s="94"/>
      <c r="TII23" s="94"/>
      <c r="TIJ23" s="94"/>
      <c r="TIK23" s="94"/>
      <c r="TIL23" s="94"/>
      <c r="TIM23" s="94"/>
      <c r="TIN23" s="94"/>
      <c r="TIO23" s="94"/>
      <c r="TIP23" s="94"/>
      <c r="TIQ23" s="94"/>
      <c r="TIR23" s="94"/>
      <c r="TIS23" s="94"/>
      <c r="TIT23" s="94"/>
      <c r="TIU23" s="94"/>
      <c r="TIV23" s="72" t="s">
        <v>371</v>
      </c>
      <c r="TIW23" s="72"/>
      <c r="TIX23" s="94"/>
      <c r="TIY23" s="94"/>
      <c r="TIZ23" s="94"/>
      <c r="TJA23" s="94"/>
      <c r="TJB23" s="94"/>
      <c r="TJC23" s="94"/>
      <c r="TJD23" s="94"/>
      <c r="TJE23" s="94"/>
      <c r="TJF23" s="94"/>
      <c r="TJG23" s="94"/>
      <c r="TJH23" s="94"/>
      <c r="TJI23" s="94"/>
      <c r="TJJ23" s="94"/>
      <c r="TJK23" s="94"/>
      <c r="TJL23" s="72" t="s">
        <v>371</v>
      </c>
      <c r="TJM23" s="72"/>
      <c r="TJN23" s="94"/>
      <c r="TJO23" s="94"/>
      <c r="TJP23" s="94"/>
      <c r="TJQ23" s="94"/>
      <c r="TJR23" s="94"/>
      <c r="TJS23" s="94"/>
      <c r="TJT23" s="94"/>
      <c r="TJU23" s="94"/>
      <c r="TJV23" s="94"/>
      <c r="TJW23" s="94"/>
      <c r="TJX23" s="94"/>
      <c r="TJY23" s="94"/>
      <c r="TJZ23" s="94"/>
      <c r="TKA23" s="94"/>
      <c r="TKB23" s="72" t="s">
        <v>371</v>
      </c>
      <c r="TKC23" s="72"/>
      <c r="TKD23" s="94"/>
      <c r="TKE23" s="94"/>
      <c r="TKF23" s="94"/>
      <c r="TKG23" s="94"/>
      <c r="TKH23" s="94"/>
      <c r="TKI23" s="94"/>
      <c r="TKJ23" s="94"/>
      <c r="TKK23" s="94"/>
      <c r="TKL23" s="94"/>
      <c r="TKM23" s="94"/>
      <c r="TKN23" s="94"/>
      <c r="TKO23" s="94"/>
      <c r="TKP23" s="94"/>
      <c r="TKQ23" s="94"/>
      <c r="TKR23" s="72" t="s">
        <v>371</v>
      </c>
      <c r="TKS23" s="72"/>
      <c r="TKT23" s="94"/>
      <c r="TKU23" s="94"/>
      <c r="TKV23" s="94"/>
      <c r="TKW23" s="94"/>
      <c r="TKX23" s="94"/>
      <c r="TKY23" s="94"/>
      <c r="TKZ23" s="94"/>
      <c r="TLA23" s="94"/>
      <c r="TLB23" s="94"/>
      <c r="TLC23" s="94"/>
      <c r="TLD23" s="94"/>
      <c r="TLE23" s="94"/>
      <c r="TLF23" s="94"/>
      <c r="TLG23" s="94"/>
      <c r="TLH23" s="72" t="s">
        <v>371</v>
      </c>
      <c r="TLI23" s="72"/>
      <c r="TLJ23" s="94"/>
      <c r="TLK23" s="94"/>
      <c r="TLL23" s="94"/>
      <c r="TLM23" s="94"/>
      <c r="TLN23" s="94"/>
      <c r="TLO23" s="94"/>
      <c r="TLP23" s="94"/>
      <c r="TLQ23" s="94"/>
      <c r="TLR23" s="94"/>
      <c r="TLS23" s="94"/>
      <c r="TLT23" s="94"/>
      <c r="TLU23" s="94"/>
      <c r="TLV23" s="94"/>
      <c r="TLW23" s="94"/>
      <c r="TLX23" s="72" t="s">
        <v>371</v>
      </c>
      <c r="TLY23" s="72"/>
      <c r="TLZ23" s="94"/>
      <c r="TMA23" s="94"/>
      <c r="TMB23" s="94"/>
      <c r="TMC23" s="94"/>
      <c r="TMD23" s="94"/>
      <c r="TME23" s="94"/>
      <c r="TMF23" s="94"/>
      <c r="TMG23" s="94"/>
      <c r="TMH23" s="94"/>
      <c r="TMI23" s="94"/>
      <c r="TMJ23" s="94"/>
      <c r="TMK23" s="94"/>
      <c r="TML23" s="94"/>
      <c r="TMM23" s="94"/>
      <c r="TMN23" s="72" t="s">
        <v>371</v>
      </c>
      <c r="TMO23" s="72"/>
      <c r="TMP23" s="94"/>
      <c r="TMQ23" s="94"/>
      <c r="TMR23" s="94"/>
      <c r="TMS23" s="94"/>
      <c r="TMT23" s="94"/>
      <c r="TMU23" s="94"/>
      <c r="TMV23" s="94"/>
      <c r="TMW23" s="94"/>
      <c r="TMX23" s="94"/>
      <c r="TMY23" s="94"/>
      <c r="TMZ23" s="94"/>
      <c r="TNA23" s="94"/>
      <c r="TNB23" s="94"/>
      <c r="TNC23" s="94"/>
      <c r="TND23" s="72" t="s">
        <v>371</v>
      </c>
      <c r="TNE23" s="72"/>
      <c r="TNF23" s="94"/>
      <c r="TNG23" s="94"/>
      <c r="TNH23" s="94"/>
      <c r="TNI23" s="94"/>
      <c r="TNJ23" s="94"/>
      <c r="TNK23" s="94"/>
      <c r="TNL23" s="94"/>
      <c r="TNM23" s="94"/>
      <c r="TNN23" s="94"/>
      <c r="TNO23" s="94"/>
      <c r="TNP23" s="94"/>
      <c r="TNQ23" s="94"/>
      <c r="TNR23" s="94"/>
      <c r="TNS23" s="94"/>
      <c r="TNT23" s="72" t="s">
        <v>371</v>
      </c>
      <c r="TNU23" s="72"/>
      <c r="TNV23" s="94"/>
      <c r="TNW23" s="94"/>
      <c r="TNX23" s="94"/>
      <c r="TNY23" s="94"/>
      <c r="TNZ23" s="94"/>
      <c r="TOA23" s="94"/>
      <c r="TOB23" s="94"/>
      <c r="TOC23" s="94"/>
      <c r="TOD23" s="94"/>
      <c r="TOE23" s="94"/>
      <c r="TOF23" s="94"/>
      <c r="TOG23" s="94"/>
      <c r="TOH23" s="94"/>
      <c r="TOI23" s="94"/>
      <c r="TOJ23" s="72" t="s">
        <v>371</v>
      </c>
      <c r="TOK23" s="72"/>
      <c r="TOL23" s="94"/>
      <c r="TOM23" s="94"/>
      <c r="TON23" s="94"/>
      <c r="TOO23" s="94"/>
      <c r="TOP23" s="94"/>
      <c r="TOQ23" s="94"/>
      <c r="TOR23" s="94"/>
      <c r="TOS23" s="94"/>
      <c r="TOT23" s="94"/>
      <c r="TOU23" s="94"/>
      <c r="TOV23" s="94"/>
      <c r="TOW23" s="94"/>
      <c r="TOX23" s="94"/>
      <c r="TOY23" s="94"/>
      <c r="TOZ23" s="72" t="s">
        <v>371</v>
      </c>
      <c r="TPA23" s="72"/>
      <c r="TPB23" s="94"/>
      <c r="TPC23" s="94"/>
      <c r="TPD23" s="94"/>
      <c r="TPE23" s="94"/>
      <c r="TPF23" s="94"/>
      <c r="TPG23" s="94"/>
      <c r="TPH23" s="94"/>
      <c r="TPI23" s="94"/>
      <c r="TPJ23" s="94"/>
      <c r="TPK23" s="94"/>
      <c r="TPL23" s="94"/>
      <c r="TPM23" s="94"/>
      <c r="TPN23" s="94"/>
      <c r="TPO23" s="94"/>
      <c r="TPP23" s="72" t="s">
        <v>371</v>
      </c>
      <c r="TPQ23" s="72"/>
      <c r="TPR23" s="94"/>
      <c r="TPS23" s="94"/>
      <c r="TPT23" s="94"/>
      <c r="TPU23" s="94"/>
      <c r="TPV23" s="94"/>
      <c r="TPW23" s="94"/>
      <c r="TPX23" s="94"/>
      <c r="TPY23" s="94"/>
      <c r="TPZ23" s="94"/>
      <c r="TQA23" s="94"/>
      <c r="TQB23" s="94"/>
      <c r="TQC23" s="94"/>
      <c r="TQD23" s="94"/>
      <c r="TQE23" s="94"/>
      <c r="TQF23" s="72" t="s">
        <v>371</v>
      </c>
      <c r="TQG23" s="72"/>
      <c r="TQH23" s="94"/>
      <c r="TQI23" s="94"/>
      <c r="TQJ23" s="94"/>
      <c r="TQK23" s="94"/>
      <c r="TQL23" s="94"/>
      <c r="TQM23" s="94"/>
      <c r="TQN23" s="94"/>
      <c r="TQO23" s="94"/>
      <c r="TQP23" s="94"/>
      <c r="TQQ23" s="94"/>
      <c r="TQR23" s="94"/>
      <c r="TQS23" s="94"/>
      <c r="TQT23" s="94"/>
      <c r="TQU23" s="94"/>
      <c r="TQV23" s="72" t="s">
        <v>371</v>
      </c>
      <c r="TQW23" s="72"/>
      <c r="TQX23" s="94"/>
      <c r="TQY23" s="94"/>
      <c r="TQZ23" s="94"/>
      <c r="TRA23" s="94"/>
      <c r="TRB23" s="94"/>
      <c r="TRC23" s="94"/>
      <c r="TRD23" s="94"/>
      <c r="TRE23" s="94"/>
      <c r="TRF23" s="94"/>
      <c r="TRG23" s="94"/>
      <c r="TRH23" s="94"/>
      <c r="TRI23" s="94"/>
      <c r="TRJ23" s="94"/>
      <c r="TRK23" s="94"/>
      <c r="TRL23" s="72" t="s">
        <v>371</v>
      </c>
      <c r="TRM23" s="72"/>
      <c r="TRN23" s="94"/>
      <c r="TRO23" s="94"/>
      <c r="TRP23" s="94"/>
      <c r="TRQ23" s="94"/>
      <c r="TRR23" s="94"/>
      <c r="TRS23" s="94"/>
      <c r="TRT23" s="94"/>
      <c r="TRU23" s="94"/>
      <c r="TRV23" s="94"/>
      <c r="TRW23" s="94"/>
      <c r="TRX23" s="94"/>
      <c r="TRY23" s="94"/>
      <c r="TRZ23" s="94"/>
      <c r="TSA23" s="94"/>
      <c r="TSB23" s="72" t="s">
        <v>371</v>
      </c>
      <c r="TSC23" s="72"/>
      <c r="TSD23" s="94"/>
      <c r="TSE23" s="94"/>
      <c r="TSF23" s="94"/>
      <c r="TSG23" s="94"/>
      <c r="TSH23" s="94"/>
      <c r="TSI23" s="94"/>
      <c r="TSJ23" s="94"/>
      <c r="TSK23" s="94"/>
      <c r="TSL23" s="94"/>
      <c r="TSM23" s="94"/>
      <c r="TSN23" s="94"/>
      <c r="TSO23" s="94"/>
      <c r="TSP23" s="94"/>
      <c r="TSQ23" s="94"/>
      <c r="TSR23" s="72" t="s">
        <v>371</v>
      </c>
      <c r="TSS23" s="72"/>
      <c r="TST23" s="94"/>
      <c r="TSU23" s="94"/>
      <c r="TSV23" s="94"/>
      <c r="TSW23" s="94"/>
      <c r="TSX23" s="94"/>
      <c r="TSY23" s="94"/>
      <c r="TSZ23" s="94"/>
      <c r="TTA23" s="94"/>
      <c r="TTB23" s="94"/>
      <c r="TTC23" s="94"/>
      <c r="TTD23" s="94"/>
      <c r="TTE23" s="94"/>
      <c r="TTF23" s="94"/>
      <c r="TTG23" s="94"/>
      <c r="TTH23" s="72" t="s">
        <v>371</v>
      </c>
      <c r="TTI23" s="72"/>
      <c r="TTJ23" s="94"/>
      <c r="TTK23" s="94"/>
      <c r="TTL23" s="94"/>
      <c r="TTM23" s="94"/>
      <c r="TTN23" s="94"/>
      <c r="TTO23" s="94"/>
      <c r="TTP23" s="94"/>
      <c r="TTQ23" s="94"/>
      <c r="TTR23" s="94"/>
      <c r="TTS23" s="94"/>
      <c r="TTT23" s="94"/>
      <c r="TTU23" s="94"/>
      <c r="TTV23" s="94"/>
      <c r="TTW23" s="94"/>
      <c r="TTX23" s="72" t="s">
        <v>371</v>
      </c>
      <c r="TTY23" s="72"/>
      <c r="TTZ23" s="94"/>
      <c r="TUA23" s="94"/>
      <c r="TUB23" s="94"/>
      <c r="TUC23" s="94"/>
      <c r="TUD23" s="94"/>
      <c r="TUE23" s="94"/>
      <c r="TUF23" s="94"/>
      <c r="TUG23" s="94"/>
      <c r="TUH23" s="94"/>
      <c r="TUI23" s="94"/>
      <c r="TUJ23" s="94"/>
      <c r="TUK23" s="94"/>
      <c r="TUL23" s="94"/>
      <c r="TUM23" s="94"/>
      <c r="TUN23" s="72" t="s">
        <v>371</v>
      </c>
      <c r="TUO23" s="72"/>
      <c r="TUP23" s="94"/>
      <c r="TUQ23" s="94"/>
      <c r="TUR23" s="94"/>
      <c r="TUS23" s="94"/>
      <c r="TUT23" s="94"/>
      <c r="TUU23" s="94"/>
      <c r="TUV23" s="94"/>
      <c r="TUW23" s="94"/>
      <c r="TUX23" s="94"/>
      <c r="TUY23" s="94"/>
      <c r="TUZ23" s="94"/>
      <c r="TVA23" s="94"/>
      <c r="TVB23" s="94"/>
      <c r="TVC23" s="94"/>
      <c r="TVD23" s="72" t="s">
        <v>371</v>
      </c>
      <c r="TVE23" s="72"/>
      <c r="TVF23" s="94"/>
      <c r="TVG23" s="94"/>
      <c r="TVH23" s="94"/>
      <c r="TVI23" s="94"/>
      <c r="TVJ23" s="94"/>
      <c r="TVK23" s="94"/>
      <c r="TVL23" s="94"/>
      <c r="TVM23" s="94"/>
      <c r="TVN23" s="94"/>
      <c r="TVO23" s="94"/>
      <c r="TVP23" s="94"/>
      <c r="TVQ23" s="94"/>
      <c r="TVR23" s="94"/>
      <c r="TVS23" s="94"/>
      <c r="TVT23" s="72" t="s">
        <v>371</v>
      </c>
      <c r="TVU23" s="72"/>
      <c r="TVV23" s="94"/>
      <c r="TVW23" s="94"/>
      <c r="TVX23" s="94"/>
      <c r="TVY23" s="94"/>
      <c r="TVZ23" s="94"/>
      <c r="TWA23" s="94"/>
      <c r="TWB23" s="94"/>
      <c r="TWC23" s="94"/>
      <c r="TWD23" s="94"/>
      <c r="TWE23" s="94"/>
      <c r="TWF23" s="94"/>
      <c r="TWG23" s="94"/>
      <c r="TWH23" s="94"/>
      <c r="TWI23" s="94"/>
      <c r="TWJ23" s="72" t="s">
        <v>371</v>
      </c>
      <c r="TWK23" s="72"/>
      <c r="TWL23" s="94"/>
      <c r="TWM23" s="94"/>
      <c r="TWN23" s="94"/>
      <c r="TWO23" s="94"/>
      <c r="TWP23" s="94"/>
      <c r="TWQ23" s="94"/>
      <c r="TWR23" s="94"/>
      <c r="TWS23" s="94"/>
      <c r="TWT23" s="94"/>
      <c r="TWU23" s="94"/>
      <c r="TWV23" s="94"/>
      <c r="TWW23" s="94"/>
      <c r="TWX23" s="94"/>
      <c r="TWY23" s="94"/>
      <c r="TWZ23" s="72" t="s">
        <v>371</v>
      </c>
      <c r="TXA23" s="72"/>
      <c r="TXB23" s="94"/>
      <c r="TXC23" s="94"/>
      <c r="TXD23" s="94"/>
      <c r="TXE23" s="94"/>
      <c r="TXF23" s="94"/>
      <c r="TXG23" s="94"/>
      <c r="TXH23" s="94"/>
      <c r="TXI23" s="94"/>
      <c r="TXJ23" s="94"/>
      <c r="TXK23" s="94"/>
      <c r="TXL23" s="94"/>
      <c r="TXM23" s="94"/>
      <c r="TXN23" s="94"/>
      <c r="TXO23" s="94"/>
      <c r="TXP23" s="72" t="s">
        <v>371</v>
      </c>
      <c r="TXQ23" s="72"/>
      <c r="TXR23" s="94"/>
      <c r="TXS23" s="94"/>
      <c r="TXT23" s="94"/>
      <c r="TXU23" s="94"/>
      <c r="TXV23" s="94"/>
      <c r="TXW23" s="94"/>
      <c r="TXX23" s="94"/>
      <c r="TXY23" s="94"/>
      <c r="TXZ23" s="94"/>
      <c r="TYA23" s="94"/>
      <c r="TYB23" s="94"/>
      <c r="TYC23" s="94"/>
      <c r="TYD23" s="94"/>
      <c r="TYE23" s="94"/>
      <c r="TYF23" s="72" t="s">
        <v>371</v>
      </c>
      <c r="TYG23" s="72"/>
      <c r="TYH23" s="94"/>
      <c r="TYI23" s="94"/>
      <c r="TYJ23" s="94"/>
      <c r="TYK23" s="94"/>
      <c r="TYL23" s="94"/>
      <c r="TYM23" s="94"/>
      <c r="TYN23" s="94"/>
      <c r="TYO23" s="94"/>
      <c r="TYP23" s="94"/>
      <c r="TYQ23" s="94"/>
      <c r="TYR23" s="94"/>
      <c r="TYS23" s="94"/>
      <c r="TYT23" s="94"/>
      <c r="TYU23" s="94"/>
      <c r="TYV23" s="72" t="s">
        <v>371</v>
      </c>
      <c r="TYW23" s="72"/>
      <c r="TYX23" s="94"/>
      <c r="TYY23" s="94"/>
      <c r="TYZ23" s="94"/>
      <c r="TZA23" s="94"/>
      <c r="TZB23" s="94"/>
      <c r="TZC23" s="94"/>
      <c r="TZD23" s="94"/>
      <c r="TZE23" s="94"/>
      <c r="TZF23" s="94"/>
      <c r="TZG23" s="94"/>
      <c r="TZH23" s="94"/>
      <c r="TZI23" s="94"/>
      <c r="TZJ23" s="94"/>
      <c r="TZK23" s="94"/>
      <c r="TZL23" s="72" t="s">
        <v>371</v>
      </c>
      <c r="TZM23" s="72"/>
      <c r="TZN23" s="94"/>
      <c r="TZO23" s="94"/>
      <c r="TZP23" s="94"/>
      <c r="TZQ23" s="94"/>
      <c r="TZR23" s="94"/>
      <c r="TZS23" s="94"/>
      <c r="TZT23" s="94"/>
      <c r="TZU23" s="94"/>
      <c r="TZV23" s="94"/>
      <c r="TZW23" s="94"/>
      <c r="TZX23" s="94"/>
      <c r="TZY23" s="94"/>
      <c r="TZZ23" s="94"/>
      <c r="UAA23" s="94"/>
      <c r="UAB23" s="72" t="s">
        <v>371</v>
      </c>
      <c r="UAC23" s="72"/>
      <c r="UAD23" s="94"/>
      <c r="UAE23" s="94"/>
      <c r="UAF23" s="94"/>
      <c r="UAG23" s="94"/>
      <c r="UAH23" s="94"/>
      <c r="UAI23" s="94"/>
      <c r="UAJ23" s="94"/>
      <c r="UAK23" s="94"/>
      <c r="UAL23" s="94"/>
      <c r="UAM23" s="94"/>
      <c r="UAN23" s="94"/>
      <c r="UAO23" s="94"/>
      <c r="UAP23" s="94"/>
      <c r="UAQ23" s="94"/>
      <c r="UAR23" s="72" t="s">
        <v>371</v>
      </c>
      <c r="UAS23" s="72"/>
      <c r="UAT23" s="94"/>
      <c r="UAU23" s="94"/>
      <c r="UAV23" s="94"/>
      <c r="UAW23" s="94"/>
      <c r="UAX23" s="94"/>
      <c r="UAY23" s="94"/>
      <c r="UAZ23" s="94"/>
      <c r="UBA23" s="94"/>
      <c r="UBB23" s="94"/>
      <c r="UBC23" s="94"/>
      <c r="UBD23" s="94"/>
      <c r="UBE23" s="94"/>
      <c r="UBF23" s="94"/>
      <c r="UBG23" s="94"/>
      <c r="UBH23" s="72" t="s">
        <v>371</v>
      </c>
      <c r="UBI23" s="72"/>
      <c r="UBJ23" s="94"/>
      <c r="UBK23" s="94"/>
      <c r="UBL23" s="94"/>
      <c r="UBM23" s="94"/>
      <c r="UBN23" s="94"/>
      <c r="UBO23" s="94"/>
      <c r="UBP23" s="94"/>
      <c r="UBQ23" s="94"/>
      <c r="UBR23" s="94"/>
      <c r="UBS23" s="94"/>
      <c r="UBT23" s="94"/>
      <c r="UBU23" s="94"/>
      <c r="UBV23" s="94"/>
      <c r="UBW23" s="94"/>
      <c r="UBX23" s="72" t="s">
        <v>371</v>
      </c>
      <c r="UBY23" s="72"/>
      <c r="UBZ23" s="94"/>
      <c r="UCA23" s="94"/>
      <c r="UCB23" s="94"/>
      <c r="UCC23" s="94"/>
      <c r="UCD23" s="94"/>
      <c r="UCE23" s="94"/>
      <c r="UCF23" s="94"/>
      <c r="UCG23" s="94"/>
      <c r="UCH23" s="94"/>
      <c r="UCI23" s="94"/>
      <c r="UCJ23" s="94"/>
      <c r="UCK23" s="94"/>
      <c r="UCL23" s="94"/>
      <c r="UCM23" s="94"/>
      <c r="UCN23" s="72" t="s">
        <v>371</v>
      </c>
      <c r="UCO23" s="72"/>
      <c r="UCP23" s="94"/>
      <c r="UCQ23" s="94"/>
      <c r="UCR23" s="94"/>
      <c r="UCS23" s="94"/>
      <c r="UCT23" s="94"/>
      <c r="UCU23" s="94"/>
      <c r="UCV23" s="94"/>
      <c r="UCW23" s="94"/>
      <c r="UCX23" s="94"/>
      <c r="UCY23" s="94"/>
      <c r="UCZ23" s="94"/>
      <c r="UDA23" s="94"/>
      <c r="UDB23" s="94"/>
      <c r="UDC23" s="94"/>
      <c r="UDD23" s="72" t="s">
        <v>371</v>
      </c>
      <c r="UDE23" s="72"/>
      <c r="UDF23" s="94"/>
      <c r="UDG23" s="94"/>
      <c r="UDH23" s="94"/>
      <c r="UDI23" s="94"/>
      <c r="UDJ23" s="94"/>
      <c r="UDK23" s="94"/>
      <c r="UDL23" s="94"/>
      <c r="UDM23" s="94"/>
      <c r="UDN23" s="94"/>
      <c r="UDO23" s="94"/>
      <c r="UDP23" s="94"/>
      <c r="UDQ23" s="94"/>
      <c r="UDR23" s="94"/>
      <c r="UDS23" s="94"/>
      <c r="UDT23" s="72" t="s">
        <v>371</v>
      </c>
      <c r="UDU23" s="72"/>
      <c r="UDV23" s="94"/>
      <c r="UDW23" s="94"/>
      <c r="UDX23" s="94"/>
      <c r="UDY23" s="94"/>
      <c r="UDZ23" s="94"/>
      <c r="UEA23" s="94"/>
      <c r="UEB23" s="94"/>
      <c r="UEC23" s="94"/>
      <c r="UED23" s="94"/>
      <c r="UEE23" s="94"/>
      <c r="UEF23" s="94"/>
      <c r="UEG23" s="94"/>
      <c r="UEH23" s="94"/>
      <c r="UEI23" s="94"/>
      <c r="UEJ23" s="72" t="s">
        <v>371</v>
      </c>
      <c r="UEK23" s="72"/>
      <c r="UEL23" s="94"/>
      <c r="UEM23" s="94"/>
      <c r="UEN23" s="94"/>
      <c r="UEO23" s="94"/>
      <c r="UEP23" s="94"/>
      <c r="UEQ23" s="94"/>
      <c r="UER23" s="94"/>
      <c r="UES23" s="94"/>
      <c r="UET23" s="94"/>
      <c r="UEU23" s="94"/>
      <c r="UEV23" s="94"/>
      <c r="UEW23" s="94"/>
      <c r="UEX23" s="94"/>
      <c r="UEY23" s="94"/>
      <c r="UEZ23" s="72" t="s">
        <v>371</v>
      </c>
      <c r="UFA23" s="72"/>
      <c r="UFB23" s="94"/>
      <c r="UFC23" s="94"/>
      <c r="UFD23" s="94"/>
      <c r="UFE23" s="94"/>
      <c r="UFF23" s="94"/>
      <c r="UFG23" s="94"/>
      <c r="UFH23" s="94"/>
      <c r="UFI23" s="94"/>
      <c r="UFJ23" s="94"/>
      <c r="UFK23" s="94"/>
      <c r="UFL23" s="94"/>
      <c r="UFM23" s="94"/>
      <c r="UFN23" s="94"/>
      <c r="UFO23" s="94"/>
      <c r="UFP23" s="72" t="s">
        <v>371</v>
      </c>
      <c r="UFQ23" s="72"/>
      <c r="UFR23" s="94"/>
      <c r="UFS23" s="94"/>
      <c r="UFT23" s="94"/>
      <c r="UFU23" s="94"/>
      <c r="UFV23" s="94"/>
      <c r="UFW23" s="94"/>
      <c r="UFX23" s="94"/>
      <c r="UFY23" s="94"/>
      <c r="UFZ23" s="94"/>
      <c r="UGA23" s="94"/>
      <c r="UGB23" s="94"/>
      <c r="UGC23" s="94"/>
      <c r="UGD23" s="94"/>
      <c r="UGE23" s="94"/>
      <c r="UGF23" s="72" t="s">
        <v>371</v>
      </c>
      <c r="UGG23" s="72"/>
      <c r="UGH23" s="94"/>
      <c r="UGI23" s="94"/>
      <c r="UGJ23" s="94"/>
      <c r="UGK23" s="94"/>
      <c r="UGL23" s="94"/>
      <c r="UGM23" s="94"/>
      <c r="UGN23" s="94"/>
      <c r="UGO23" s="94"/>
      <c r="UGP23" s="94"/>
      <c r="UGQ23" s="94"/>
      <c r="UGR23" s="94"/>
      <c r="UGS23" s="94"/>
      <c r="UGT23" s="94"/>
      <c r="UGU23" s="94"/>
      <c r="UGV23" s="72" t="s">
        <v>371</v>
      </c>
      <c r="UGW23" s="72"/>
      <c r="UGX23" s="94"/>
      <c r="UGY23" s="94"/>
      <c r="UGZ23" s="94"/>
      <c r="UHA23" s="94"/>
      <c r="UHB23" s="94"/>
      <c r="UHC23" s="94"/>
      <c r="UHD23" s="94"/>
      <c r="UHE23" s="94"/>
      <c r="UHF23" s="94"/>
      <c r="UHG23" s="94"/>
      <c r="UHH23" s="94"/>
      <c r="UHI23" s="94"/>
      <c r="UHJ23" s="94"/>
      <c r="UHK23" s="94"/>
      <c r="UHL23" s="72" t="s">
        <v>371</v>
      </c>
      <c r="UHM23" s="72"/>
      <c r="UHN23" s="94"/>
      <c r="UHO23" s="94"/>
      <c r="UHP23" s="94"/>
      <c r="UHQ23" s="94"/>
      <c r="UHR23" s="94"/>
      <c r="UHS23" s="94"/>
      <c r="UHT23" s="94"/>
      <c r="UHU23" s="94"/>
      <c r="UHV23" s="94"/>
      <c r="UHW23" s="94"/>
      <c r="UHX23" s="94"/>
      <c r="UHY23" s="94"/>
      <c r="UHZ23" s="94"/>
      <c r="UIA23" s="94"/>
      <c r="UIB23" s="72" t="s">
        <v>371</v>
      </c>
      <c r="UIC23" s="72"/>
      <c r="UID23" s="94"/>
      <c r="UIE23" s="94"/>
      <c r="UIF23" s="94"/>
      <c r="UIG23" s="94"/>
      <c r="UIH23" s="94"/>
      <c r="UII23" s="94"/>
      <c r="UIJ23" s="94"/>
      <c r="UIK23" s="94"/>
      <c r="UIL23" s="94"/>
      <c r="UIM23" s="94"/>
      <c r="UIN23" s="94"/>
      <c r="UIO23" s="94"/>
      <c r="UIP23" s="94"/>
      <c r="UIQ23" s="94"/>
      <c r="UIR23" s="72" t="s">
        <v>371</v>
      </c>
      <c r="UIS23" s="72"/>
      <c r="UIT23" s="94"/>
      <c r="UIU23" s="94"/>
      <c r="UIV23" s="94"/>
      <c r="UIW23" s="94"/>
      <c r="UIX23" s="94"/>
      <c r="UIY23" s="94"/>
      <c r="UIZ23" s="94"/>
      <c r="UJA23" s="94"/>
      <c r="UJB23" s="94"/>
      <c r="UJC23" s="94"/>
      <c r="UJD23" s="94"/>
      <c r="UJE23" s="94"/>
      <c r="UJF23" s="94"/>
      <c r="UJG23" s="94"/>
      <c r="UJH23" s="72" t="s">
        <v>371</v>
      </c>
      <c r="UJI23" s="72"/>
      <c r="UJJ23" s="94"/>
      <c r="UJK23" s="94"/>
      <c r="UJL23" s="94"/>
      <c r="UJM23" s="94"/>
      <c r="UJN23" s="94"/>
      <c r="UJO23" s="94"/>
      <c r="UJP23" s="94"/>
      <c r="UJQ23" s="94"/>
      <c r="UJR23" s="94"/>
      <c r="UJS23" s="94"/>
      <c r="UJT23" s="94"/>
      <c r="UJU23" s="94"/>
      <c r="UJV23" s="94"/>
      <c r="UJW23" s="94"/>
      <c r="UJX23" s="72" t="s">
        <v>371</v>
      </c>
      <c r="UJY23" s="72"/>
      <c r="UJZ23" s="94"/>
      <c r="UKA23" s="94"/>
      <c r="UKB23" s="94"/>
      <c r="UKC23" s="94"/>
      <c r="UKD23" s="94"/>
      <c r="UKE23" s="94"/>
      <c r="UKF23" s="94"/>
      <c r="UKG23" s="94"/>
      <c r="UKH23" s="94"/>
      <c r="UKI23" s="94"/>
      <c r="UKJ23" s="94"/>
      <c r="UKK23" s="94"/>
      <c r="UKL23" s="94"/>
      <c r="UKM23" s="94"/>
      <c r="UKN23" s="72" t="s">
        <v>371</v>
      </c>
      <c r="UKO23" s="72"/>
      <c r="UKP23" s="94"/>
      <c r="UKQ23" s="94"/>
      <c r="UKR23" s="94"/>
      <c r="UKS23" s="94"/>
      <c r="UKT23" s="94"/>
      <c r="UKU23" s="94"/>
      <c r="UKV23" s="94"/>
      <c r="UKW23" s="94"/>
      <c r="UKX23" s="94"/>
      <c r="UKY23" s="94"/>
      <c r="UKZ23" s="94"/>
      <c r="ULA23" s="94"/>
      <c r="ULB23" s="94"/>
      <c r="ULC23" s="94"/>
      <c r="ULD23" s="72" t="s">
        <v>371</v>
      </c>
      <c r="ULE23" s="72"/>
      <c r="ULF23" s="94"/>
      <c r="ULG23" s="94"/>
      <c r="ULH23" s="94"/>
      <c r="ULI23" s="94"/>
      <c r="ULJ23" s="94"/>
      <c r="ULK23" s="94"/>
      <c r="ULL23" s="94"/>
      <c r="ULM23" s="94"/>
      <c r="ULN23" s="94"/>
      <c r="ULO23" s="94"/>
      <c r="ULP23" s="94"/>
      <c r="ULQ23" s="94"/>
      <c r="ULR23" s="94"/>
      <c r="ULS23" s="94"/>
      <c r="ULT23" s="72" t="s">
        <v>371</v>
      </c>
      <c r="ULU23" s="72"/>
      <c r="ULV23" s="94"/>
      <c r="ULW23" s="94"/>
      <c r="ULX23" s="94"/>
      <c r="ULY23" s="94"/>
      <c r="ULZ23" s="94"/>
      <c r="UMA23" s="94"/>
      <c r="UMB23" s="94"/>
      <c r="UMC23" s="94"/>
      <c r="UMD23" s="94"/>
      <c r="UME23" s="94"/>
      <c r="UMF23" s="94"/>
      <c r="UMG23" s="94"/>
      <c r="UMH23" s="94"/>
      <c r="UMI23" s="94"/>
      <c r="UMJ23" s="72" t="s">
        <v>371</v>
      </c>
      <c r="UMK23" s="72"/>
      <c r="UML23" s="94"/>
      <c r="UMM23" s="94"/>
      <c r="UMN23" s="94"/>
      <c r="UMO23" s="94"/>
      <c r="UMP23" s="94"/>
      <c r="UMQ23" s="94"/>
      <c r="UMR23" s="94"/>
      <c r="UMS23" s="94"/>
      <c r="UMT23" s="94"/>
      <c r="UMU23" s="94"/>
      <c r="UMV23" s="94"/>
      <c r="UMW23" s="94"/>
      <c r="UMX23" s="94"/>
      <c r="UMY23" s="94"/>
      <c r="UMZ23" s="72" t="s">
        <v>371</v>
      </c>
      <c r="UNA23" s="72"/>
      <c r="UNB23" s="94"/>
      <c r="UNC23" s="94"/>
      <c r="UND23" s="94"/>
      <c r="UNE23" s="94"/>
      <c r="UNF23" s="94"/>
      <c r="UNG23" s="94"/>
      <c r="UNH23" s="94"/>
      <c r="UNI23" s="94"/>
      <c r="UNJ23" s="94"/>
      <c r="UNK23" s="94"/>
      <c r="UNL23" s="94"/>
      <c r="UNM23" s="94"/>
      <c r="UNN23" s="94"/>
      <c r="UNO23" s="94"/>
      <c r="UNP23" s="72" t="s">
        <v>371</v>
      </c>
      <c r="UNQ23" s="72"/>
      <c r="UNR23" s="94"/>
      <c r="UNS23" s="94"/>
      <c r="UNT23" s="94"/>
      <c r="UNU23" s="94"/>
      <c r="UNV23" s="94"/>
      <c r="UNW23" s="94"/>
      <c r="UNX23" s="94"/>
      <c r="UNY23" s="94"/>
      <c r="UNZ23" s="94"/>
      <c r="UOA23" s="94"/>
      <c r="UOB23" s="94"/>
      <c r="UOC23" s="94"/>
      <c r="UOD23" s="94"/>
      <c r="UOE23" s="94"/>
      <c r="UOF23" s="72" t="s">
        <v>371</v>
      </c>
      <c r="UOG23" s="72"/>
      <c r="UOH23" s="94"/>
      <c r="UOI23" s="94"/>
      <c r="UOJ23" s="94"/>
      <c r="UOK23" s="94"/>
      <c r="UOL23" s="94"/>
      <c r="UOM23" s="94"/>
      <c r="UON23" s="94"/>
      <c r="UOO23" s="94"/>
      <c r="UOP23" s="94"/>
      <c r="UOQ23" s="94"/>
      <c r="UOR23" s="94"/>
      <c r="UOS23" s="94"/>
      <c r="UOT23" s="94"/>
      <c r="UOU23" s="94"/>
      <c r="UOV23" s="72" t="s">
        <v>371</v>
      </c>
      <c r="UOW23" s="72"/>
      <c r="UOX23" s="94"/>
      <c r="UOY23" s="94"/>
      <c r="UOZ23" s="94"/>
      <c r="UPA23" s="94"/>
      <c r="UPB23" s="94"/>
      <c r="UPC23" s="94"/>
      <c r="UPD23" s="94"/>
      <c r="UPE23" s="94"/>
      <c r="UPF23" s="94"/>
      <c r="UPG23" s="94"/>
      <c r="UPH23" s="94"/>
      <c r="UPI23" s="94"/>
      <c r="UPJ23" s="94"/>
      <c r="UPK23" s="94"/>
      <c r="UPL23" s="72" t="s">
        <v>371</v>
      </c>
      <c r="UPM23" s="72"/>
      <c r="UPN23" s="94"/>
      <c r="UPO23" s="94"/>
      <c r="UPP23" s="94"/>
      <c r="UPQ23" s="94"/>
      <c r="UPR23" s="94"/>
      <c r="UPS23" s="94"/>
      <c r="UPT23" s="94"/>
      <c r="UPU23" s="94"/>
      <c r="UPV23" s="94"/>
      <c r="UPW23" s="94"/>
      <c r="UPX23" s="94"/>
      <c r="UPY23" s="94"/>
      <c r="UPZ23" s="94"/>
      <c r="UQA23" s="94"/>
      <c r="UQB23" s="72" t="s">
        <v>371</v>
      </c>
      <c r="UQC23" s="72"/>
      <c r="UQD23" s="94"/>
      <c r="UQE23" s="94"/>
      <c r="UQF23" s="94"/>
      <c r="UQG23" s="94"/>
      <c r="UQH23" s="94"/>
      <c r="UQI23" s="94"/>
      <c r="UQJ23" s="94"/>
      <c r="UQK23" s="94"/>
      <c r="UQL23" s="94"/>
      <c r="UQM23" s="94"/>
      <c r="UQN23" s="94"/>
      <c r="UQO23" s="94"/>
      <c r="UQP23" s="94"/>
      <c r="UQQ23" s="94"/>
      <c r="UQR23" s="72" t="s">
        <v>371</v>
      </c>
      <c r="UQS23" s="72"/>
      <c r="UQT23" s="94"/>
      <c r="UQU23" s="94"/>
      <c r="UQV23" s="94"/>
      <c r="UQW23" s="94"/>
      <c r="UQX23" s="94"/>
      <c r="UQY23" s="94"/>
      <c r="UQZ23" s="94"/>
      <c r="URA23" s="94"/>
      <c r="URB23" s="94"/>
      <c r="URC23" s="94"/>
      <c r="URD23" s="94"/>
      <c r="URE23" s="94"/>
      <c r="URF23" s="94"/>
      <c r="URG23" s="94"/>
      <c r="URH23" s="72" t="s">
        <v>371</v>
      </c>
      <c r="URI23" s="72"/>
      <c r="URJ23" s="94"/>
      <c r="URK23" s="94"/>
      <c r="URL23" s="94"/>
      <c r="URM23" s="94"/>
      <c r="URN23" s="94"/>
      <c r="URO23" s="94"/>
      <c r="URP23" s="94"/>
      <c r="URQ23" s="94"/>
      <c r="URR23" s="94"/>
      <c r="URS23" s="94"/>
      <c r="URT23" s="94"/>
      <c r="URU23" s="94"/>
      <c r="URV23" s="94"/>
      <c r="URW23" s="94"/>
      <c r="URX23" s="72" t="s">
        <v>371</v>
      </c>
      <c r="URY23" s="72"/>
      <c r="URZ23" s="94"/>
      <c r="USA23" s="94"/>
      <c r="USB23" s="94"/>
      <c r="USC23" s="94"/>
      <c r="USD23" s="94"/>
      <c r="USE23" s="94"/>
      <c r="USF23" s="94"/>
      <c r="USG23" s="94"/>
      <c r="USH23" s="94"/>
      <c r="USI23" s="94"/>
      <c r="USJ23" s="94"/>
      <c r="USK23" s="94"/>
      <c r="USL23" s="94"/>
      <c r="USM23" s="94"/>
      <c r="USN23" s="72" t="s">
        <v>371</v>
      </c>
      <c r="USO23" s="72"/>
      <c r="USP23" s="94"/>
      <c r="USQ23" s="94"/>
      <c r="USR23" s="94"/>
      <c r="USS23" s="94"/>
      <c r="UST23" s="94"/>
      <c r="USU23" s="94"/>
      <c r="USV23" s="94"/>
      <c r="USW23" s="94"/>
      <c r="USX23" s="94"/>
      <c r="USY23" s="94"/>
      <c r="USZ23" s="94"/>
      <c r="UTA23" s="94"/>
      <c r="UTB23" s="94"/>
      <c r="UTC23" s="94"/>
      <c r="UTD23" s="72" t="s">
        <v>371</v>
      </c>
      <c r="UTE23" s="72"/>
      <c r="UTF23" s="94"/>
      <c r="UTG23" s="94"/>
      <c r="UTH23" s="94"/>
      <c r="UTI23" s="94"/>
      <c r="UTJ23" s="94"/>
      <c r="UTK23" s="94"/>
      <c r="UTL23" s="94"/>
      <c r="UTM23" s="94"/>
      <c r="UTN23" s="94"/>
      <c r="UTO23" s="94"/>
      <c r="UTP23" s="94"/>
      <c r="UTQ23" s="94"/>
      <c r="UTR23" s="94"/>
      <c r="UTS23" s="94"/>
      <c r="UTT23" s="72" t="s">
        <v>371</v>
      </c>
      <c r="UTU23" s="72"/>
      <c r="UTV23" s="94"/>
      <c r="UTW23" s="94"/>
      <c r="UTX23" s="94"/>
      <c r="UTY23" s="94"/>
      <c r="UTZ23" s="94"/>
      <c r="UUA23" s="94"/>
      <c r="UUB23" s="94"/>
      <c r="UUC23" s="94"/>
      <c r="UUD23" s="94"/>
      <c r="UUE23" s="94"/>
      <c r="UUF23" s="94"/>
      <c r="UUG23" s="94"/>
      <c r="UUH23" s="94"/>
      <c r="UUI23" s="94"/>
      <c r="UUJ23" s="72" t="s">
        <v>371</v>
      </c>
      <c r="UUK23" s="72"/>
      <c r="UUL23" s="94"/>
      <c r="UUM23" s="94"/>
      <c r="UUN23" s="94"/>
      <c r="UUO23" s="94"/>
      <c r="UUP23" s="94"/>
      <c r="UUQ23" s="94"/>
      <c r="UUR23" s="94"/>
      <c r="UUS23" s="94"/>
      <c r="UUT23" s="94"/>
      <c r="UUU23" s="94"/>
      <c r="UUV23" s="94"/>
      <c r="UUW23" s="94"/>
      <c r="UUX23" s="94"/>
      <c r="UUY23" s="94"/>
      <c r="UUZ23" s="72" t="s">
        <v>371</v>
      </c>
      <c r="UVA23" s="72"/>
      <c r="UVB23" s="94"/>
      <c r="UVC23" s="94"/>
      <c r="UVD23" s="94"/>
      <c r="UVE23" s="94"/>
      <c r="UVF23" s="94"/>
      <c r="UVG23" s="94"/>
      <c r="UVH23" s="94"/>
      <c r="UVI23" s="94"/>
      <c r="UVJ23" s="94"/>
      <c r="UVK23" s="94"/>
      <c r="UVL23" s="94"/>
      <c r="UVM23" s="94"/>
      <c r="UVN23" s="94"/>
      <c r="UVO23" s="94"/>
      <c r="UVP23" s="72" t="s">
        <v>371</v>
      </c>
      <c r="UVQ23" s="72"/>
      <c r="UVR23" s="94"/>
      <c r="UVS23" s="94"/>
      <c r="UVT23" s="94"/>
      <c r="UVU23" s="94"/>
      <c r="UVV23" s="94"/>
      <c r="UVW23" s="94"/>
      <c r="UVX23" s="94"/>
      <c r="UVY23" s="94"/>
      <c r="UVZ23" s="94"/>
      <c r="UWA23" s="94"/>
      <c r="UWB23" s="94"/>
      <c r="UWC23" s="94"/>
      <c r="UWD23" s="94"/>
      <c r="UWE23" s="94"/>
      <c r="UWF23" s="72" t="s">
        <v>371</v>
      </c>
      <c r="UWG23" s="72"/>
      <c r="UWH23" s="94"/>
      <c r="UWI23" s="94"/>
      <c r="UWJ23" s="94"/>
      <c r="UWK23" s="94"/>
      <c r="UWL23" s="94"/>
      <c r="UWM23" s="94"/>
      <c r="UWN23" s="94"/>
      <c r="UWO23" s="94"/>
      <c r="UWP23" s="94"/>
      <c r="UWQ23" s="94"/>
      <c r="UWR23" s="94"/>
      <c r="UWS23" s="94"/>
      <c r="UWT23" s="94"/>
      <c r="UWU23" s="94"/>
      <c r="UWV23" s="72" t="s">
        <v>371</v>
      </c>
      <c r="UWW23" s="72"/>
      <c r="UWX23" s="94"/>
      <c r="UWY23" s="94"/>
      <c r="UWZ23" s="94"/>
      <c r="UXA23" s="94"/>
      <c r="UXB23" s="94"/>
      <c r="UXC23" s="94"/>
      <c r="UXD23" s="94"/>
      <c r="UXE23" s="94"/>
      <c r="UXF23" s="94"/>
      <c r="UXG23" s="94"/>
      <c r="UXH23" s="94"/>
      <c r="UXI23" s="94"/>
      <c r="UXJ23" s="94"/>
      <c r="UXK23" s="94"/>
      <c r="UXL23" s="72" t="s">
        <v>371</v>
      </c>
      <c r="UXM23" s="72"/>
      <c r="UXN23" s="94"/>
      <c r="UXO23" s="94"/>
      <c r="UXP23" s="94"/>
      <c r="UXQ23" s="94"/>
      <c r="UXR23" s="94"/>
      <c r="UXS23" s="94"/>
      <c r="UXT23" s="94"/>
      <c r="UXU23" s="94"/>
      <c r="UXV23" s="94"/>
      <c r="UXW23" s="94"/>
      <c r="UXX23" s="94"/>
      <c r="UXY23" s="94"/>
      <c r="UXZ23" s="94"/>
      <c r="UYA23" s="94"/>
      <c r="UYB23" s="72" t="s">
        <v>371</v>
      </c>
      <c r="UYC23" s="72"/>
      <c r="UYD23" s="94"/>
      <c r="UYE23" s="94"/>
      <c r="UYF23" s="94"/>
      <c r="UYG23" s="94"/>
      <c r="UYH23" s="94"/>
      <c r="UYI23" s="94"/>
      <c r="UYJ23" s="94"/>
      <c r="UYK23" s="94"/>
      <c r="UYL23" s="94"/>
      <c r="UYM23" s="94"/>
      <c r="UYN23" s="94"/>
      <c r="UYO23" s="94"/>
      <c r="UYP23" s="94"/>
      <c r="UYQ23" s="94"/>
      <c r="UYR23" s="72" t="s">
        <v>371</v>
      </c>
      <c r="UYS23" s="72"/>
      <c r="UYT23" s="94"/>
      <c r="UYU23" s="94"/>
      <c r="UYV23" s="94"/>
      <c r="UYW23" s="94"/>
      <c r="UYX23" s="94"/>
      <c r="UYY23" s="94"/>
      <c r="UYZ23" s="94"/>
      <c r="UZA23" s="94"/>
      <c r="UZB23" s="94"/>
      <c r="UZC23" s="94"/>
      <c r="UZD23" s="94"/>
      <c r="UZE23" s="94"/>
      <c r="UZF23" s="94"/>
      <c r="UZG23" s="94"/>
      <c r="UZH23" s="72" t="s">
        <v>371</v>
      </c>
      <c r="UZI23" s="72"/>
      <c r="UZJ23" s="94"/>
      <c r="UZK23" s="94"/>
      <c r="UZL23" s="94"/>
      <c r="UZM23" s="94"/>
      <c r="UZN23" s="94"/>
      <c r="UZO23" s="94"/>
      <c r="UZP23" s="94"/>
      <c r="UZQ23" s="94"/>
      <c r="UZR23" s="94"/>
      <c r="UZS23" s="94"/>
      <c r="UZT23" s="94"/>
      <c r="UZU23" s="94"/>
      <c r="UZV23" s="94"/>
      <c r="UZW23" s="94"/>
      <c r="UZX23" s="72" t="s">
        <v>371</v>
      </c>
      <c r="UZY23" s="72"/>
      <c r="UZZ23" s="94"/>
      <c r="VAA23" s="94"/>
      <c r="VAB23" s="94"/>
      <c r="VAC23" s="94"/>
      <c r="VAD23" s="94"/>
      <c r="VAE23" s="94"/>
      <c r="VAF23" s="94"/>
      <c r="VAG23" s="94"/>
      <c r="VAH23" s="94"/>
      <c r="VAI23" s="94"/>
      <c r="VAJ23" s="94"/>
      <c r="VAK23" s="94"/>
      <c r="VAL23" s="94"/>
      <c r="VAM23" s="94"/>
      <c r="VAN23" s="72" t="s">
        <v>371</v>
      </c>
      <c r="VAO23" s="72"/>
      <c r="VAP23" s="94"/>
      <c r="VAQ23" s="94"/>
      <c r="VAR23" s="94"/>
      <c r="VAS23" s="94"/>
      <c r="VAT23" s="94"/>
      <c r="VAU23" s="94"/>
      <c r="VAV23" s="94"/>
      <c r="VAW23" s="94"/>
      <c r="VAX23" s="94"/>
      <c r="VAY23" s="94"/>
      <c r="VAZ23" s="94"/>
      <c r="VBA23" s="94"/>
      <c r="VBB23" s="94"/>
      <c r="VBC23" s="94"/>
      <c r="VBD23" s="72" t="s">
        <v>371</v>
      </c>
      <c r="VBE23" s="72"/>
      <c r="VBF23" s="94"/>
      <c r="VBG23" s="94"/>
      <c r="VBH23" s="94"/>
      <c r="VBI23" s="94"/>
      <c r="VBJ23" s="94"/>
      <c r="VBK23" s="94"/>
      <c r="VBL23" s="94"/>
      <c r="VBM23" s="94"/>
      <c r="VBN23" s="94"/>
      <c r="VBO23" s="94"/>
      <c r="VBP23" s="94"/>
      <c r="VBQ23" s="94"/>
      <c r="VBR23" s="94"/>
      <c r="VBS23" s="94"/>
      <c r="VBT23" s="72" t="s">
        <v>371</v>
      </c>
      <c r="VBU23" s="72"/>
      <c r="VBV23" s="94"/>
      <c r="VBW23" s="94"/>
      <c r="VBX23" s="94"/>
      <c r="VBY23" s="94"/>
      <c r="VBZ23" s="94"/>
      <c r="VCA23" s="94"/>
      <c r="VCB23" s="94"/>
      <c r="VCC23" s="94"/>
      <c r="VCD23" s="94"/>
      <c r="VCE23" s="94"/>
      <c r="VCF23" s="94"/>
      <c r="VCG23" s="94"/>
      <c r="VCH23" s="94"/>
      <c r="VCI23" s="94"/>
      <c r="VCJ23" s="72" t="s">
        <v>371</v>
      </c>
      <c r="VCK23" s="72"/>
      <c r="VCL23" s="94"/>
      <c r="VCM23" s="94"/>
      <c r="VCN23" s="94"/>
      <c r="VCO23" s="94"/>
      <c r="VCP23" s="94"/>
      <c r="VCQ23" s="94"/>
      <c r="VCR23" s="94"/>
      <c r="VCS23" s="94"/>
      <c r="VCT23" s="94"/>
      <c r="VCU23" s="94"/>
      <c r="VCV23" s="94"/>
      <c r="VCW23" s="94"/>
      <c r="VCX23" s="94"/>
      <c r="VCY23" s="94"/>
      <c r="VCZ23" s="72" t="s">
        <v>371</v>
      </c>
      <c r="VDA23" s="72"/>
      <c r="VDB23" s="94"/>
      <c r="VDC23" s="94"/>
      <c r="VDD23" s="94"/>
      <c r="VDE23" s="94"/>
      <c r="VDF23" s="94"/>
      <c r="VDG23" s="94"/>
      <c r="VDH23" s="94"/>
      <c r="VDI23" s="94"/>
      <c r="VDJ23" s="94"/>
      <c r="VDK23" s="94"/>
      <c r="VDL23" s="94"/>
      <c r="VDM23" s="94"/>
      <c r="VDN23" s="94"/>
      <c r="VDO23" s="94"/>
      <c r="VDP23" s="72" t="s">
        <v>371</v>
      </c>
      <c r="VDQ23" s="72"/>
      <c r="VDR23" s="94"/>
      <c r="VDS23" s="94"/>
      <c r="VDT23" s="94"/>
      <c r="VDU23" s="94"/>
      <c r="VDV23" s="94"/>
      <c r="VDW23" s="94"/>
      <c r="VDX23" s="94"/>
      <c r="VDY23" s="94"/>
      <c r="VDZ23" s="94"/>
      <c r="VEA23" s="94"/>
      <c r="VEB23" s="94"/>
      <c r="VEC23" s="94"/>
      <c r="VED23" s="94"/>
      <c r="VEE23" s="94"/>
      <c r="VEF23" s="72" t="s">
        <v>371</v>
      </c>
      <c r="VEG23" s="72"/>
      <c r="VEH23" s="94"/>
      <c r="VEI23" s="94"/>
      <c r="VEJ23" s="94"/>
      <c r="VEK23" s="94"/>
      <c r="VEL23" s="94"/>
      <c r="VEM23" s="94"/>
      <c r="VEN23" s="94"/>
      <c r="VEO23" s="94"/>
      <c r="VEP23" s="94"/>
      <c r="VEQ23" s="94"/>
      <c r="VER23" s="94"/>
      <c r="VES23" s="94"/>
      <c r="VET23" s="94"/>
      <c r="VEU23" s="94"/>
      <c r="VEV23" s="72" t="s">
        <v>371</v>
      </c>
      <c r="VEW23" s="72"/>
      <c r="VEX23" s="94"/>
      <c r="VEY23" s="94"/>
      <c r="VEZ23" s="94"/>
      <c r="VFA23" s="94"/>
      <c r="VFB23" s="94"/>
      <c r="VFC23" s="94"/>
      <c r="VFD23" s="94"/>
      <c r="VFE23" s="94"/>
      <c r="VFF23" s="94"/>
      <c r="VFG23" s="94"/>
      <c r="VFH23" s="94"/>
      <c r="VFI23" s="94"/>
      <c r="VFJ23" s="94"/>
      <c r="VFK23" s="94"/>
      <c r="VFL23" s="72" t="s">
        <v>371</v>
      </c>
      <c r="VFM23" s="72"/>
      <c r="VFN23" s="94"/>
      <c r="VFO23" s="94"/>
      <c r="VFP23" s="94"/>
      <c r="VFQ23" s="94"/>
      <c r="VFR23" s="94"/>
      <c r="VFS23" s="94"/>
      <c r="VFT23" s="94"/>
      <c r="VFU23" s="94"/>
      <c r="VFV23" s="94"/>
      <c r="VFW23" s="94"/>
      <c r="VFX23" s="94"/>
      <c r="VFY23" s="94"/>
      <c r="VFZ23" s="94"/>
      <c r="VGA23" s="94"/>
      <c r="VGB23" s="72" t="s">
        <v>371</v>
      </c>
      <c r="VGC23" s="72"/>
      <c r="VGD23" s="94"/>
      <c r="VGE23" s="94"/>
      <c r="VGF23" s="94"/>
      <c r="VGG23" s="94"/>
      <c r="VGH23" s="94"/>
      <c r="VGI23" s="94"/>
      <c r="VGJ23" s="94"/>
      <c r="VGK23" s="94"/>
      <c r="VGL23" s="94"/>
      <c r="VGM23" s="94"/>
      <c r="VGN23" s="94"/>
      <c r="VGO23" s="94"/>
      <c r="VGP23" s="94"/>
      <c r="VGQ23" s="94"/>
      <c r="VGR23" s="72" t="s">
        <v>371</v>
      </c>
      <c r="VGS23" s="72"/>
      <c r="VGT23" s="94"/>
      <c r="VGU23" s="94"/>
      <c r="VGV23" s="94"/>
      <c r="VGW23" s="94"/>
      <c r="VGX23" s="94"/>
      <c r="VGY23" s="94"/>
      <c r="VGZ23" s="94"/>
      <c r="VHA23" s="94"/>
      <c r="VHB23" s="94"/>
      <c r="VHC23" s="94"/>
      <c r="VHD23" s="94"/>
      <c r="VHE23" s="94"/>
      <c r="VHF23" s="94"/>
      <c r="VHG23" s="94"/>
      <c r="VHH23" s="72" t="s">
        <v>371</v>
      </c>
      <c r="VHI23" s="72"/>
      <c r="VHJ23" s="94"/>
      <c r="VHK23" s="94"/>
      <c r="VHL23" s="94"/>
      <c r="VHM23" s="94"/>
      <c r="VHN23" s="94"/>
      <c r="VHO23" s="94"/>
      <c r="VHP23" s="94"/>
      <c r="VHQ23" s="94"/>
      <c r="VHR23" s="94"/>
      <c r="VHS23" s="94"/>
      <c r="VHT23" s="94"/>
      <c r="VHU23" s="94"/>
      <c r="VHV23" s="94"/>
      <c r="VHW23" s="94"/>
      <c r="VHX23" s="72" t="s">
        <v>371</v>
      </c>
      <c r="VHY23" s="72"/>
      <c r="VHZ23" s="94"/>
      <c r="VIA23" s="94"/>
      <c r="VIB23" s="94"/>
      <c r="VIC23" s="94"/>
      <c r="VID23" s="94"/>
      <c r="VIE23" s="94"/>
      <c r="VIF23" s="94"/>
      <c r="VIG23" s="94"/>
      <c r="VIH23" s="94"/>
      <c r="VII23" s="94"/>
      <c r="VIJ23" s="94"/>
      <c r="VIK23" s="94"/>
      <c r="VIL23" s="94"/>
      <c r="VIM23" s="94"/>
      <c r="VIN23" s="72" t="s">
        <v>371</v>
      </c>
      <c r="VIO23" s="72"/>
      <c r="VIP23" s="94"/>
      <c r="VIQ23" s="94"/>
      <c r="VIR23" s="94"/>
      <c r="VIS23" s="94"/>
      <c r="VIT23" s="94"/>
      <c r="VIU23" s="94"/>
      <c r="VIV23" s="94"/>
      <c r="VIW23" s="94"/>
      <c r="VIX23" s="94"/>
      <c r="VIY23" s="94"/>
      <c r="VIZ23" s="94"/>
      <c r="VJA23" s="94"/>
      <c r="VJB23" s="94"/>
      <c r="VJC23" s="94"/>
      <c r="VJD23" s="72" t="s">
        <v>371</v>
      </c>
      <c r="VJE23" s="72"/>
      <c r="VJF23" s="94"/>
      <c r="VJG23" s="94"/>
      <c r="VJH23" s="94"/>
      <c r="VJI23" s="94"/>
      <c r="VJJ23" s="94"/>
      <c r="VJK23" s="94"/>
      <c r="VJL23" s="94"/>
      <c r="VJM23" s="94"/>
      <c r="VJN23" s="94"/>
      <c r="VJO23" s="94"/>
      <c r="VJP23" s="94"/>
      <c r="VJQ23" s="94"/>
      <c r="VJR23" s="94"/>
      <c r="VJS23" s="94"/>
      <c r="VJT23" s="72" t="s">
        <v>371</v>
      </c>
      <c r="VJU23" s="72"/>
      <c r="VJV23" s="94"/>
      <c r="VJW23" s="94"/>
      <c r="VJX23" s="94"/>
      <c r="VJY23" s="94"/>
      <c r="VJZ23" s="94"/>
      <c r="VKA23" s="94"/>
      <c r="VKB23" s="94"/>
      <c r="VKC23" s="94"/>
      <c r="VKD23" s="94"/>
      <c r="VKE23" s="94"/>
      <c r="VKF23" s="94"/>
      <c r="VKG23" s="94"/>
      <c r="VKH23" s="94"/>
      <c r="VKI23" s="94"/>
      <c r="VKJ23" s="72" t="s">
        <v>371</v>
      </c>
      <c r="VKK23" s="72"/>
      <c r="VKL23" s="94"/>
      <c r="VKM23" s="94"/>
      <c r="VKN23" s="94"/>
      <c r="VKO23" s="94"/>
      <c r="VKP23" s="94"/>
      <c r="VKQ23" s="94"/>
      <c r="VKR23" s="94"/>
      <c r="VKS23" s="94"/>
      <c r="VKT23" s="94"/>
      <c r="VKU23" s="94"/>
      <c r="VKV23" s="94"/>
      <c r="VKW23" s="94"/>
      <c r="VKX23" s="94"/>
      <c r="VKY23" s="94"/>
      <c r="VKZ23" s="72" t="s">
        <v>371</v>
      </c>
      <c r="VLA23" s="72"/>
      <c r="VLB23" s="94"/>
      <c r="VLC23" s="94"/>
      <c r="VLD23" s="94"/>
      <c r="VLE23" s="94"/>
      <c r="VLF23" s="94"/>
      <c r="VLG23" s="94"/>
      <c r="VLH23" s="94"/>
      <c r="VLI23" s="94"/>
      <c r="VLJ23" s="94"/>
      <c r="VLK23" s="94"/>
      <c r="VLL23" s="94"/>
      <c r="VLM23" s="94"/>
      <c r="VLN23" s="94"/>
      <c r="VLO23" s="94"/>
      <c r="VLP23" s="72" t="s">
        <v>371</v>
      </c>
      <c r="VLQ23" s="72"/>
      <c r="VLR23" s="94"/>
      <c r="VLS23" s="94"/>
      <c r="VLT23" s="94"/>
      <c r="VLU23" s="94"/>
      <c r="VLV23" s="94"/>
      <c r="VLW23" s="94"/>
      <c r="VLX23" s="94"/>
      <c r="VLY23" s="94"/>
      <c r="VLZ23" s="94"/>
      <c r="VMA23" s="94"/>
      <c r="VMB23" s="94"/>
      <c r="VMC23" s="94"/>
      <c r="VMD23" s="94"/>
      <c r="VME23" s="94"/>
      <c r="VMF23" s="72" t="s">
        <v>371</v>
      </c>
      <c r="VMG23" s="72"/>
      <c r="VMH23" s="94"/>
      <c r="VMI23" s="94"/>
      <c r="VMJ23" s="94"/>
      <c r="VMK23" s="94"/>
      <c r="VML23" s="94"/>
      <c r="VMM23" s="94"/>
      <c r="VMN23" s="94"/>
      <c r="VMO23" s="94"/>
      <c r="VMP23" s="94"/>
      <c r="VMQ23" s="94"/>
      <c r="VMR23" s="94"/>
      <c r="VMS23" s="94"/>
      <c r="VMT23" s="94"/>
      <c r="VMU23" s="94"/>
      <c r="VMV23" s="72" t="s">
        <v>371</v>
      </c>
      <c r="VMW23" s="72"/>
      <c r="VMX23" s="94"/>
      <c r="VMY23" s="94"/>
      <c r="VMZ23" s="94"/>
      <c r="VNA23" s="94"/>
      <c r="VNB23" s="94"/>
      <c r="VNC23" s="94"/>
      <c r="VND23" s="94"/>
      <c r="VNE23" s="94"/>
      <c r="VNF23" s="94"/>
      <c r="VNG23" s="94"/>
      <c r="VNH23" s="94"/>
      <c r="VNI23" s="94"/>
      <c r="VNJ23" s="94"/>
      <c r="VNK23" s="94"/>
      <c r="VNL23" s="72" t="s">
        <v>371</v>
      </c>
      <c r="VNM23" s="72"/>
      <c r="VNN23" s="94"/>
      <c r="VNO23" s="94"/>
      <c r="VNP23" s="94"/>
      <c r="VNQ23" s="94"/>
      <c r="VNR23" s="94"/>
      <c r="VNS23" s="94"/>
      <c r="VNT23" s="94"/>
      <c r="VNU23" s="94"/>
      <c r="VNV23" s="94"/>
      <c r="VNW23" s="94"/>
      <c r="VNX23" s="94"/>
      <c r="VNY23" s="94"/>
      <c r="VNZ23" s="94"/>
      <c r="VOA23" s="94"/>
      <c r="VOB23" s="72" t="s">
        <v>371</v>
      </c>
      <c r="VOC23" s="72"/>
      <c r="VOD23" s="94"/>
      <c r="VOE23" s="94"/>
      <c r="VOF23" s="94"/>
      <c r="VOG23" s="94"/>
      <c r="VOH23" s="94"/>
      <c r="VOI23" s="94"/>
      <c r="VOJ23" s="94"/>
      <c r="VOK23" s="94"/>
      <c r="VOL23" s="94"/>
      <c r="VOM23" s="94"/>
      <c r="VON23" s="94"/>
      <c r="VOO23" s="94"/>
      <c r="VOP23" s="94"/>
      <c r="VOQ23" s="94"/>
      <c r="VOR23" s="72" t="s">
        <v>371</v>
      </c>
      <c r="VOS23" s="72"/>
      <c r="VOT23" s="94"/>
      <c r="VOU23" s="94"/>
      <c r="VOV23" s="94"/>
      <c r="VOW23" s="94"/>
      <c r="VOX23" s="94"/>
      <c r="VOY23" s="94"/>
      <c r="VOZ23" s="94"/>
      <c r="VPA23" s="94"/>
      <c r="VPB23" s="94"/>
      <c r="VPC23" s="94"/>
      <c r="VPD23" s="94"/>
      <c r="VPE23" s="94"/>
      <c r="VPF23" s="94"/>
      <c r="VPG23" s="94"/>
      <c r="VPH23" s="72" t="s">
        <v>371</v>
      </c>
      <c r="VPI23" s="72"/>
      <c r="VPJ23" s="94"/>
      <c r="VPK23" s="94"/>
      <c r="VPL23" s="94"/>
      <c r="VPM23" s="94"/>
      <c r="VPN23" s="94"/>
      <c r="VPO23" s="94"/>
      <c r="VPP23" s="94"/>
      <c r="VPQ23" s="94"/>
      <c r="VPR23" s="94"/>
      <c r="VPS23" s="94"/>
      <c r="VPT23" s="94"/>
      <c r="VPU23" s="94"/>
      <c r="VPV23" s="94"/>
      <c r="VPW23" s="94"/>
      <c r="VPX23" s="72" t="s">
        <v>371</v>
      </c>
      <c r="VPY23" s="72"/>
      <c r="VPZ23" s="94"/>
      <c r="VQA23" s="94"/>
      <c r="VQB23" s="94"/>
      <c r="VQC23" s="94"/>
      <c r="VQD23" s="94"/>
      <c r="VQE23" s="94"/>
      <c r="VQF23" s="94"/>
      <c r="VQG23" s="94"/>
      <c r="VQH23" s="94"/>
      <c r="VQI23" s="94"/>
      <c r="VQJ23" s="94"/>
      <c r="VQK23" s="94"/>
      <c r="VQL23" s="94"/>
      <c r="VQM23" s="94"/>
      <c r="VQN23" s="72" t="s">
        <v>371</v>
      </c>
      <c r="VQO23" s="72"/>
      <c r="VQP23" s="94"/>
      <c r="VQQ23" s="94"/>
      <c r="VQR23" s="94"/>
      <c r="VQS23" s="94"/>
      <c r="VQT23" s="94"/>
      <c r="VQU23" s="94"/>
      <c r="VQV23" s="94"/>
      <c r="VQW23" s="94"/>
      <c r="VQX23" s="94"/>
      <c r="VQY23" s="94"/>
      <c r="VQZ23" s="94"/>
      <c r="VRA23" s="94"/>
      <c r="VRB23" s="94"/>
      <c r="VRC23" s="94"/>
      <c r="VRD23" s="72" t="s">
        <v>371</v>
      </c>
      <c r="VRE23" s="72"/>
      <c r="VRF23" s="94"/>
      <c r="VRG23" s="94"/>
      <c r="VRH23" s="94"/>
      <c r="VRI23" s="94"/>
      <c r="VRJ23" s="94"/>
      <c r="VRK23" s="94"/>
      <c r="VRL23" s="94"/>
      <c r="VRM23" s="94"/>
      <c r="VRN23" s="94"/>
      <c r="VRO23" s="94"/>
      <c r="VRP23" s="94"/>
      <c r="VRQ23" s="94"/>
      <c r="VRR23" s="94"/>
      <c r="VRS23" s="94"/>
      <c r="VRT23" s="72" t="s">
        <v>371</v>
      </c>
      <c r="VRU23" s="72"/>
      <c r="VRV23" s="94"/>
      <c r="VRW23" s="94"/>
      <c r="VRX23" s="94"/>
      <c r="VRY23" s="94"/>
      <c r="VRZ23" s="94"/>
      <c r="VSA23" s="94"/>
      <c r="VSB23" s="94"/>
      <c r="VSC23" s="94"/>
      <c r="VSD23" s="94"/>
      <c r="VSE23" s="94"/>
      <c r="VSF23" s="94"/>
      <c r="VSG23" s="94"/>
      <c r="VSH23" s="94"/>
      <c r="VSI23" s="94"/>
      <c r="VSJ23" s="72" t="s">
        <v>371</v>
      </c>
      <c r="VSK23" s="72"/>
      <c r="VSL23" s="94"/>
      <c r="VSM23" s="94"/>
      <c r="VSN23" s="94"/>
      <c r="VSO23" s="94"/>
      <c r="VSP23" s="94"/>
      <c r="VSQ23" s="94"/>
      <c r="VSR23" s="94"/>
      <c r="VSS23" s="94"/>
      <c r="VST23" s="94"/>
      <c r="VSU23" s="94"/>
      <c r="VSV23" s="94"/>
      <c r="VSW23" s="94"/>
      <c r="VSX23" s="94"/>
      <c r="VSY23" s="94"/>
      <c r="VSZ23" s="72" t="s">
        <v>371</v>
      </c>
      <c r="VTA23" s="72"/>
      <c r="VTB23" s="94"/>
      <c r="VTC23" s="94"/>
      <c r="VTD23" s="94"/>
      <c r="VTE23" s="94"/>
      <c r="VTF23" s="94"/>
      <c r="VTG23" s="94"/>
      <c r="VTH23" s="94"/>
      <c r="VTI23" s="94"/>
      <c r="VTJ23" s="94"/>
      <c r="VTK23" s="94"/>
      <c r="VTL23" s="94"/>
      <c r="VTM23" s="94"/>
      <c r="VTN23" s="94"/>
      <c r="VTO23" s="94"/>
      <c r="VTP23" s="72" t="s">
        <v>371</v>
      </c>
      <c r="VTQ23" s="72"/>
      <c r="VTR23" s="94"/>
      <c r="VTS23" s="94"/>
      <c r="VTT23" s="94"/>
      <c r="VTU23" s="94"/>
      <c r="VTV23" s="94"/>
      <c r="VTW23" s="94"/>
      <c r="VTX23" s="94"/>
      <c r="VTY23" s="94"/>
      <c r="VTZ23" s="94"/>
      <c r="VUA23" s="94"/>
      <c r="VUB23" s="94"/>
      <c r="VUC23" s="94"/>
      <c r="VUD23" s="94"/>
      <c r="VUE23" s="94"/>
      <c r="VUF23" s="72" t="s">
        <v>371</v>
      </c>
      <c r="VUG23" s="72"/>
      <c r="VUH23" s="94"/>
      <c r="VUI23" s="94"/>
      <c r="VUJ23" s="94"/>
      <c r="VUK23" s="94"/>
      <c r="VUL23" s="94"/>
      <c r="VUM23" s="94"/>
      <c r="VUN23" s="94"/>
      <c r="VUO23" s="94"/>
      <c r="VUP23" s="94"/>
      <c r="VUQ23" s="94"/>
      <c r="VUR23" s="94"/>
      <c r="VUS23" s="94"/>
      <c r="VUT23" s="94"/>
      <c r="VUU23" s="94"/>
      <c r="VUV23" s="72" t="s">
        <v>371</v>
      </c>
      <c r="VUW23" s="72"/>
      <c r="VUX23" s="94"/>
      <c r="VUY23" s="94"/>
      <c r="VUZ23" s="94"/>
      <c r="VVA23" s="94"/>
      <c r="VVB23" s="94"/>
      <c r="VVC23" s="94"/>
      <c r="VVD23" s="94"/>
      <c r="VVE23" s="94"/>
      <c r="VVF23" s="94"/>
      <c r="VVG23" s="94"/>
      <c r="VVH23" s="94"/>
      <c r="VVI23" s="94"/>
      <c r="VVJ23" s="94"/>
      <c r="VVK23" s="94"/>
      <c r="VVL23" s="72" t="s">
        <v>371</v>
      </c>
      <c r="VVM23" s="72"/>
      <c r="VVN23" s="94"/>
      <c r="VVO23" s="94"/>
      <c r="VVP23" s="94"/>
      <c r="VVQ23" s="94"/>
      <c r="VVR23" s="94"/>
      <c r="VVS23" s="94"/>
      <c r="VVT23" s="94"/>
      <c r="VVU23" s="94"/>
      <c r="VVV23" s="94"/>
      <c r="VVW23" s="94"/>
      <c r="VVX23" s="94"/>
      <c r="VVY23" s="94"/>
      <c r="VVZ23" s="94"/>
      <c r="VWA23" s="94"/>
      <c r="VWB23" s="72" t="s">
        <v>371</v>
      </c>
      <c r="VWC23" s="72"/>
      <c r="VWD23" s="94"/>
      <c r="VWE23" s="94"/>
      <c r="VWF23" s="94"/>
      <c r="VWG23" s="94"/>
      <c r="VWH23" s="94"/>
      <c r="VWI23" s="94"/>
      <c r="VWJ23" s="94"/>
      <c r="VWK23" s="94"/>
      <c r="VWL23" s="94"/>
      <c r="VWM23" s="94"/>
      <c r="VWN23" s="94"/>
      <c r="VWO23" s="94"/>
      <c r="VWP23" s="94"/>
      <c r="VWQ23" s="94"/>
      <c r="VWR23" s="72" t="s">
        <v>371</v>
      </c>
      <c r="VWS23" s="72"/>
      <c r="VWT23" s="94"/>
      <c r="VWU23" s="94"/>
      <c r="VWV23" s="94"/>
      <c r="VWW23" s="94"/>
      <c r="VWX23" s="94"/>
      <c r="VWY23" s="94"/>
      <c r="VWZ23" s="94"/>
      <c r="VXA23" s="94"/>
      <c r="VXB23" s="94"/>
      <c r="VXC23" s="94"/>
      <c r="VXD23" s="94"/>
      <c r="VXE23" s="94"/>
      <c r="VXF23" s="94"/>
      <c r="VXG23" s="94"/>
      <c r="VXH23" s="72" t="s">
        <v>371</v>
      </c>
      <c r="VXI23" s="72"/>
      <c r="VXJ23" s="94"/>
      <c r="VXK23" s="94"/>
      <c r="VXL23" s="94"/>
      <c r="VXM23" s="94"/>
      <c r="VXN23" s="94"/>
      <c r="VXO23" s="94"/>
      <c r="VXP23" s="94"/>
      <c r="VXQ23" s="94"/>
      <c r="VXR23" s="94"/>
      <c r="VXS23" s="94"/>
      <c r="VXT23" s="94"/>
      <c r="VXU23" s="94"/>
      <c r="VXV23" s="94"/>
      <c r="VXW23" s="94"/>
      <c r="VXX23" s="72" t="s">
        <v>371</v>
      </c>
      <c r="VXY23" s="72"/>
      <c r="VXZ23" s="94"/>
      <c r="VYA23" s="94"/>
      <c r="VYB23" s="94"/>
      <c r="VYC23" s="94"/>
      <c r="VYD23" s="94"/>
      <c r="VYE23" s="94"/>
      <c r="VYF23" s="94"/>
      <c r="VYG23" s="94"/>
      <c r="VYH23" s="94"/>
      <c r="VYI23" s="94"/>
      <c r="VYJ23" s="94"/>
      <c r="VYK23" s="94"/>
      <c r="VYL23" s="94"/>
      <c r="VYM23" s="94"/>
      <c r="VYN23" s="72" t="s">
        <v>371</v>
      </c>
      <c r="VYO23" s="72"/>
      <c r="VYP23" s="94"/>
      <c r="VYQ23" s="94"/>
      <c r="VYR23" s="94"/>
      <c r="VYS23" s="94"/>
      <c r="VYT23" s="94"/>
      <c r="VYU23" s="94"/>
      <c r="VYV23" s="94"/>
      <c r="VYW23" s="94"/>
      <c r="VYX23" s="94"/>
      <c r="VYY23" s="94"/>
      <c r="VYZ23" s="94"/>
      <c r="VZA23" s="94"/>
      <c r="VZB23" s="94"/>
      <c r="VZC23" s="94"/>
      <c r="VZD23" s="72" t="s">
        <v>371</v>
      </c>
      <c r="VZE23" s="72"/>
      <c r="VZF23" s="94"/>
      <c r="VZG23" s="94"/>
      <c r="VZH23" s="94"/>
      <c r="VZI23" s="94"/>
      <c r="VZJ23" s="94"/>
      <c r="VZK23" s="94"/>
      <c r="VZL23" s="94"/>
      <c r="VZM23" s="94"/>
      <c r="VZN23" s="94"/>
      <c r="VZO23" s="94"/>
      <c r="VZP23" s="94"/>
      <c r="VZQ23" s="94"/>
      <c r="VZR23" s="94"/>
      <c r="VZS23" s="94"/>
      <c r="VZT23" s="72" t="s">
        <v>371</v>
      </c>
      <c r="VZU23" s="72"/>
      <c r="VZV23" s="94"/>
      <c r="VZW23" s="94"/>
      <c r="VZX23" s="94"/>
      <c r="VZY23" s="94"/>
      <c r="VZZ23" s="94"/>
      <c r="WAA23" s="94"/>
      <c r="WAB23" s="94"/>
      <c r="WAC23" s="94"/>
      <c r="WAD23" s="94"/>
      <c r="WAE23" s="94"/>
      <c r="WAF23" s="94"/>
      <c r="WAG23" s="94"/>
      <c r="WAH23" s="94"/>
      <c r="WAI23" s="94"/>
      <c r="WAJ23" s="72" t="s">
        <v>371</v>
      </c>
      <c r="WAK23" s="72"/>
      <c r="WAL23" s="94"/>
      <c r="WAM23" s="94"/>
      <c r="WAN23" s="94"/>
      <c r="WAO23" s="94"/>
      <c r="WAP23" s="94"/>
      <c r="WAQ23" s="94"/>
      <c r="WAR23" s="94"/>
      <c r="WAS23" s="94"/>
      <c r="WAT23" s="94"/>
      <c r="WAU23" s="94"/>
      <c r="WAV23" s="94"/>
      <c r="WAW23" s="94"/>
      <c r="WAX23" s="94"/>
      <c r="WAY23" s="94"/>
      <c r="WAZ23" s="72" t="s">
        <v>371</v>
      </c>
      <c r="WBA23" s="72"/>
      <c r="WBB23" s="94"/>
      <c r="WBC23" s="94"/>
      <c r="WBD23" s="94"/>
      <c r="WBE23" s="94"/>
      <c r="WBF23" s="94"/>
      <c r="WBG23" s="94"/>
      <c r="WBH23" s="94"/>
      <c r="WBI23" s="94"/>
      <c r="WBJ23" s="94"/>
      <c r="WBK23" s="94"/>
      <c r="WBL23" s="94"/>
      <c r="WBM23" s="94"/>
      <c r="WBN23" s="94"/>
      <c r="WBO23" s="94"/>
      <c r="WBP23" s="72" t="s">
        <v>371</v>
      </c>
      <c r="WBQ23" s="72"/>
      <c r="WBR23" s="94"/>
      <c r="WBS23" s="94"/>
      <c r="WBT23" s="94"/>
      <c r="WBU23" s="94"/>
      <c r="WBV23" s="94"/>
      <c r="WBW23" s="94"/>
      <c r="WBX23" s="94"/>
      <c r="WBY23" s="94"/>
      <c r="WBZ23" s="94"/>
      <c r="WCA23" s="94"/>
      <c r="WCB23" s="94"/>
      <c r="WCC23" s="94"/>
      <c r="WCD23" s="94"/>
      <c r="WCE23" s="94"/>
      <c r="WCF23" s="72" t="s">
        <v>371</v>
      </c>
      <c r="WCG23" s="72"/>
      <c r="WCH23" s="94"/>
      <c r="WCI23" s="94"/>
      <c r="WCJ23" s="94"/>
      <c r="WCK23" s="94"/>
      <c r="WCL23" s="94"/>
      <c r="WCM23" s="94"/>
      <c r="WCN23" s="94"/>
      <c r="WCO23" s="94"/>
      <c r="WCP23" s="94"/>
      <c r="WCQ23" s="94"/>
      <c r="WCR23" s="94"/>
      <c r="WCS23" s="94"/>
      <c r="WCT23" s="94"/>
      <c r="WCU23" s="94"/>
      <c r="WCV23" s="72" t="s">
        <v>371</v>
      </c>
      <c r="WCW23" s="72"/>
      <c r="WCX23" s="94"/>
      <c r="WCY23" s="94"/>
      <c r="WCZ23" s="94"/>
      <c r="WDA23" s="94"/>
      <c r="WDB23" s="94"/>
      <c r="WDC23" s="94"/>
      <c r="WDD23" s="94"/>
      <c r="WDE23" s="94"/>
      <c r="WDF23" s="94"/>
      <c r="WDG23" s="94"/>
      <c r="WDH23" s="94"/>
      <c r="WDI23" s="94"/>
      <c r="WDJ23" s="94"/>
      <c r="WDK23" s="94"/>
      <c r="WDL23" s="72" t="s">
        <v>371</v>
      </c>
      <c r="WDM23" s="72"/>
      <c r="WDN23" s="94"/>
      <c r="WDO23" s="94"/>
      <c r="WDP23" s="94"/>
      <c r="WDQ23" s="94"/>
      <c r="WDR23" s="94"/>
      <c r="WDS23" s="94"/>
      <c r="WDT23" s="94"/>
      <c r="WDU23" s="94"/>
      <c r="WDV23" s="94"/>
      <c r="WDW23" s="94"/>
      <c r="WDX23" s="94"/>
      <c r="WDY23" s="94"/>
      <c r="WDZ23" s="94"/>
      <c r="WEA23" s="94"/>
      <c r="WEB23" s="72" t="s">
        <v>371</v>
      </c>
      <c r="WEC23" s="72"/>
      <c r="WED23" s="94"/>
      <c r="WEE23" s="94"/>
      <c r="WEF23" s="94"/>
      <c r="WEG23" s="94"/>
      <c r="WEH23" s="94"/>
      <c r="WEI23" s="94"/>
      <c r="WEJ23" s="94"/>
      <c r="WEK23" s="94"/>
      <c r="WEL23" s="94"/>
      <c r="WEM23" s="94"/>
      <c r="WEN23" s="94"/>
      <c r="WEO23" s="94"/>
      <c r="WEP23" s="94"/>
      <c r="WEQ23" s="94"/>
      <c r="WER23" s="72" t="s">
        <v>371</v>
      </c>
      <c r="WES23" s="72"/>
      <c r="WET23" s="94"/>
      <c r="WEU23" s="94"/>
      <c r="WEV23" s="94"/>
      <c r="WEW23" s="94"/>
      <c r="WEX23" s="94"/>
      <c r="WEY23" s="94"/>
      <c r="WEZ23" s="94"/>
      <c r="WFA23" s="94"/>
      <c r="WFB23" s="94"/>
      <c r="WFC23" s="94"/>
      <c r="WFD23" s="94"/>
      <c r="WFE23" s="94"/>
      <c r="WFF23" s="94"/>
      <c r="WFG23" s="94"/>
      <c r="WFH23" s="72" t="s">
        <v>371</v>
      </c>
      <c r="WFI23" s="72"/>
      <c r="WFJ23" s="94"/>
      <c r="WFK23" s="94"/>
      <c r="WFL23" s="94"/>
      <c r="WFM23" s="94"/>
      <c r="WFN23" s="94"/>
      <c r="WFO23" s="94"/>
      <c r="WFP23" s="94"/>
      <c r="WFQ23" s="94"/>
      <c r="WFR23" s="94"/>
      <c r="WFS23" s="94"/>
      <c r="WFT23" s="94"/>
      <c r="WFU23" s="94"/>
      <c r="WFV23" s="94"/>
      <c r="WFW23" s="94"/>
      <c r="WFX23" s="72" t="s">
        <v>371</v>
      </c>
      <c r="WFY23" s="72"/>
      <c r="WFZ23" s="94"/>
      <c r="WGA23" s="94"/>
      <c r="WGB23" s="94"/>
      <c r="WGC23" s="94"/>
      <c r="WGD23" s="94"/>
      <c r="WGE23" s="94"/>
      <c r="WGF23" s="94"/>
      <c r="WGG23" s="94"/>
      <c r="WGH23" s="94"/>
      <c r="WGI23" s="94"/>
      <c r="WGJ23" s="94"/>
      <c r="WGK23" s="94"/>
      <c r="WGL23" s="94"/>
      <c r="WGM23" s="94"/>
      <c r="WGN23" s="72" t="s">
        <v>371</v>
      </c>
      <c r="WGO23" s="72"/>
      <c r="WGP23" s="94"/>
      <c r="WGQ23" s="94"/>
      <c r="WGR23" s="94"/>
      <c r="WGS23" s="94"/>
      <c r="WGT23" s="94"/>
      <c r="WGU23" s="94"/>
      <c r="WGV23" s="94"/>
      <c r="WGW23" s="94"/>
      <c r="WGX23" s="94"/>
      <c r="WGY23" s="94"/>
      <c r="WGZ23" s="94"/>
      <c r="WHA23" s="94"/>
      <c r="WHB23" s="94"/>
      <c r="WHC23" s="94"/>
      <c r="WHD23" s="72" t="s">
        <v>371</v>
      </c>
      <c r="WHE23" s="72"/>
      <c r="WHF23" s="94"/>
      <c r="WHG23" s="94"/>
      <c r="WHH23" s="94"/>
      <c r="WHI23" s="94"/>
      <c r="WHJ23" s="94"/>
      <c r="WHK23" s="94"/>
      <c r="WHL23" s="94"/>
      <c r="WHM23" s="94"/>
      <c r="WHN23" s="94"/>
      <c r="WHO23" s="94"/>
      <c r="WHP23" s="94"/>
      <c r="WHQ23" s="94"/>
      <c r="WHR23" s="94"/>
      <c r="WHS23" s="94"/>
      <c r="WHT23" s="72" t="s">
        <v>371</v>
      </c>
      <c r="WHU23" s="72"/>
      <c r="WHV23" s="94"/>
      <c r="WHW23" s="94"/>
      <c r="WHX23" s="94"/>
      <c r="WHY23" s="94"/>
      <c r="WHZ23" s="94"/>
      <c r="WIA23" s="94"/>
      <c r="WIB23" s="94"/>
      <c r="WIC23" s="94"/>
      <c r="WID23" s="94"/>
      <c r="WIE23" s="94"/>
      <c r="WIF23" s="94"/>
      <c r="WIG23" s="94"/>
      <c r="WIH23" s="94"/>
      <c r="WII23" s="94"/>
      <c r="WIJ23" s="72" t="s">
        <v>371</v>
      </c>
      <c r="WIK23" s="72"/>
      <c r="WIL23" s="94"/>
      <c r="WIM23" s="94"/>
      <c r="WIN23" s="94"/>
      <c r="WIO23" s="94"/>
      <c r="WIP23" s="94"/>
      <c r="WIQ23" s="94"/>
      <c r="WIR23" s="94"/>
      <c r="WIS23" s="94"/>
      <c r="WIT23" s="94"/>
      <c r="WIU23" s="94"/>
      <c r="WIV23" s="94"/>
      <c r="WIW23" s="94"/>
      <c r="WIX23" s="94"/>
      <c r="WIY23" s="94"/>
      <c r="WIZ23" s="72" t="s">
        <v>371</v>
      </c>
      <c r="WJA23" s="72"/>
      <c r="WJB23" s="94"/>
      <c r="WJC23" s="94"/>
      <c r="WJD23" s="94"/>
      <c r="WJE23" s="94"/>
      <c r="WJF23" s="94"/>
      <c r="WJG23" s="94"/>
      <c r="WJH23" s="94"/>
      <c r="WJI23" s="94"/>
      <c r="WJJ23" s="94"/>
      <c r="WJK23" s="94"/>
      <c r="WJL23" s="94"/>
      <c r="WJM23" s="94"/>
      <c r="WJN23" s="94"/>
      <c r="WJO23" s="94"/>
      <c r="WJP23" s="72" t="s">
        <v>371</v>
      </c>
      <c r="WJQ23" s="72"/>
      <c r="WJR23" s="94"/>
      <c r="WJS23" s="94"/>
      <c r="WJT23" s="94"/>
      <c r="WJU23" s="94"/>
      <c r="WJV23" s="94"/>
      <c r="WJW23" s="94"/>
      <c r="WJX23" s="94"/>
      <c r="WJY23" s="94"/>
      <c r="WJZ23" s="94"/>
      <c r="WKA23" s="94"/>
      <c r="WKB23" s="94"/>
      <c r="WKC23" s="94"/>
      <c r="WKD23" s="94"/>
      <c r="WKE23" s="94"/>
      <c r="WKF23" s="72" t="s">
        <v>371</v>
      </c>
      <c r="WKG23" s="72"/>
      <c r="WKH23" s="94"/>
      <c r="WKI23" s="94"/>
      <c r="WKJ23" s="94"/>
      <c r="WKK23" s="94"/>
      <c r="WKL23" s="94"/>
      <c r="WKM23" s="94"/>
      <c r="WKN23" s="94"/>
      <c r="WKO23" s="94"/>
      <c r="WKP23" s="94"/>
      <c r="WKQ23" s="94"/>
      <c r="WKR23" s="94"/>
      <c r="WKS23" s="94"/>
      <c r="WKT23" s="94"/>
      <c r="WKU23" s="94"/>
      <c r="WKV23" s="72" t="s">
        <v>371</v>
      </c>
      <c r="WKW23" s="72"/>
      <c r="WKX23" s="94"/>
      <c r="WKY23" s="94"/>
      <c r="WKZ23" s="94"/>
      <c r="WLA23" s="94"/>
      <c r="WLB23" s="94"/>
      <c r="WLC23" s="94"/>
      <c r="WLD23" s="94"/>
      <c r="WLE23" s="94"/>
      <c r="WLF23" s="94"/>
      <c r="WLG23" s="94"/>
      <c r="WLH23" s="94"/>
      <c r="WLI23" s="94"/>
      <c r="WLJ23" s="94"/>
      <c r="WLK23" s="94"/>
      <c r="WLL23" s="72" t="s">
        <v>371</v>
      </c>
      <c r="WLM23" s="72"/>
      <c r="WLN23" s="94"/>
      <c r="WLO23" s="94"/>
      <c r="WLP23" s="94"/>
      <c r="WLQ23" s="94"/>
      <c r="WLR23" s="94"/>
      <c r="WLS23" s="94"/>
      <c r="WLT23" s="94"/>
      <c r="WLU23" s="94"/>
      <c r="WLV23" s="94"/>
      <c r="WLW23" s="94"/>
      <c r="WLX23" s="94"/>
      <c r="WLY23" s="94"/>
      <c r="WLZ23" s="94"/>
      <c r="WMA23" s="94"/>
      <c r="WMB23" s="72" t="s">
        <v>371</v>
      </c>
      <c r="WMC23" s="72"/>
      <c r="WMD23" s="94"/>
      <c r="WME23" s="94"/>
      <c r="WMF23" s="94"/>
      <c r="WMG23" s="94"/>
      <c r="WMH23" s="94"/>
      <c r="WMI23" s="94"/>
      <c r="WMJ23" s="94"/>
      <c r="WMK23" s="94"/>
      <c r="WML23" s="94"/>
      <c r="WMM23" s="94"/>
      <c r="WMN23" s="94"/>
      <c r="WMO23" s="94"/>
      <c r="WMP23" s="94"/>
      <c r="WMQ23" s="94"/>
      <c r="WMR23" s="72" t="s">
        <v>371</v>
      </c>
      <c r="WMS23" s="72"/>
      <c r="WMT23" s="94"/>
      <c r="WMU23" s="94"/>
      <c r="WMV23" s="94"/>
      <c r="WMW23" s="94"/>
      <c r="WMX23" s="94"/>
      <c r="WMY23" s="94"/>
      <c r="WMZ23" s="94"/>
      <c r="WNA23" s="94"/>
      <c r="WNB23" s="94"/>
      <c r="WNC23" s="94"/>
      <c r="WND23" s="94"/>
      <c r="WNE23" s="94"/>
      <c r="WNF23" s="94"/>
      <c r="WNG23" s="94"/>
      <c r="WNH23" s="72" t="s">
        <v>371</v>
      </c>
      <c r="WNI23" s="72"/>
      <c r="WNJ23" s="94"/>
      <c r="WNK23" s="94"/>
      <c r="WNL23" s="94"/>
      <c r="WNM23" s="94"/>
      <c r="WNN23" s="94"/>
      <c r="WNO23" s="94"/>
      <c r="WNP23" s="94"/>
      <c r="WNQ23" s="94"/>
      <c r="WNR23" s="94"/>
      <c r="WNS23" s="94"/>
      <c r="WNT23" s="94"/>
      <c r="WNU23" s="94"/>
      <c r="WNV23" s="94"/>
      <c r="WNW23" s="94"/>
      <c r="WNX23" s="72" t="s">
        <v>371</v>
      </c>
      <c r="WNY23" s="72"/>
      <c r="WNZ23" s="94"/>
      <c r="WOA23" s="94"/>
      <c r="WOB23" s="94"/>
      <c r="WOC23" s="94"/>
      <c r="WOD23" s="94"/>
      <c r="WOE23" s="94"/>
      <c r="WOF23" s="94"/>
      <c r="WOG23" s="94"/>
      <c r="WOH23" s="94"/>
      <c r="WOI23" s="94"/>
      <c r="WOJ23" s="94"/>
      <c r="WOK23" s="94"/>
      <c r="WOL23" s="94"/>
      <c r="WOM23" s="94"/>
      <c r="WON23" s="72" t="s">
        <v>371</v>
      </c>
      <c r="WOO23" s="72"/>
      <c r="WOP23" s="94"/>
      <c r="WOQ23" s="94"/>
      <c r="WOR23" s="94"/>
      <c r="WOS23" s="94"/>
      <c r="WOT23" s="94"/>
      <c r="WOU23" s="94"/>
      <c r="WOV23" s="94"/>
      <c r="WOW23" s="94"/>
      <c r="WOX23" s="94"/>
      <c r="WOY23" s="94"/>
      <c r="WOZ23" s="94"/>
      <c r="WPA23" s="94"/>
      <c r="WPB23" s="94"/>
      <c r="WPC23" s="94"/>
      <c r="WPD23" s="72" t="s">
        <v>371</v>
      </c>
      <c r="WPE23" s="72"/>
      <c r="WPF23" s="94"/>
      <c r="WPG23" s="94"/>
      <c r="WPH23" s="94"/>
      <c r="WPI23" s="94"/>
      <c r="WPJ23" s="94"/>
      <c r="WPK23" s="94"/>
      <c r="WPL23" s="94"/>
      <c r="WPM23" s="94"/>
      <c r="WPN23" s="94"/>
      <c r="WPO23" s="94"/>
      <c r="WPP23" s="94"/>
      <c r="WPQ23" s="94"/>
      <c r="WPR23" s="94"/>
      <c r="WPS23" s="94"/>
      <c r="WPT23" s="72" t="s">
        <v>371</v>
      </c>
      <c r="WPU23" s="72"/>
      <c r="WPV23" s="94"/>
      <c r="WPW23" s="94"/>
      <c r="WPX23" s="94"/>
      <c r="WPY23" s="94"/>
      <c r="WPZ23" s="94"/>
      <c r="WQA23" s="94"/>
      <c r="WQB23" s="94"/>
      <c r="WQC23" s="94"/>
      <c r="WQD23" s="94"/>
      <c r="WQE23" s="94"/>
      <c r="WQF23" s="94"/>
      <c r="WQG23" s="94"/>
      <c r="WQH23" s="94"/>
      <c r="WQI23" s="94"/>
      <c r="WQJ23" s="72" t="s">
        <v>371</v>
      </c>
      <c r="WQK23" s="72"/>
      <c r="WQL23" s="94"/>
      <c r="WQM23" s="94"/>
      <c r="WQN23" s="94"/>
      <c r="WQO23" s="94"/>
      <c r="WQP23" s="94"/>
      <c r="WQQ23" s="94"/>
      <c r="WQR23" s="94"/>
      <c r="WQS23" s="94"/>
      <c r="WQT23" s="94"/>
      <c r="WQU23" s="94"/>
      <c r="WQV23" s="94"/>
      <c r="WQW23" s="94"/>
      <c r="WQX23" s="94"/>
      <c r="WQY23" s="94"/>
      <c r="WQZ23" s="72" t="s">
        <v>371</v>
      </c>
      <c r="WRA23" s="72"/>
      <c r="WRB23" s="94"/>
      <c r="WRC23" s="94"/>
      <c r="WRD23" s="94"/>
      <c r="WRE23" s="94"/>
      <c r="WRF23" s="94"/>
      <c r="WRG23" s="94"/>
      <c r="WRH23" s="94"/>
      <c r="WRI23" s="94"/>
      <c r="WRJ23" s="94"/>
      <c r="WRK23" s="94"/>
      <c r="WRL23" s="94"/>
      <c r="WRM23" s="94"/>
      <c r="WRN23" s="94"/>
      <c r="WRO23" s="94"/>
      <c r="WRP23" s="72" t="s">
        <v>371</v>
      </c>
      <c r="WRQ23" s="72"/>
      <c r="WRR23" s="94"/>
      <c r="WRS23" s="94"/>
      <c r="WRT23" s="94"/>
      <c r="WRU23" s="94"/>
      <c r="WRV23" s="94"/>
      <c r="WRW23" s="94"/>
      <c r="WRX23" s="94"/>
      <c r="WRY23" s="94"/>
      <c r="WRZ23" s="94"/>
      <c r="WSA23" s="94"/>
      <c r="WSB23" s="94"/>
      <c r="WSC23" s="94"/>
      <c r="WSD23" s="94"/>
      <c r="WSE23" s="94"/>
      <c r="WSF23" s="72" t="s">
        <v>371</v>
      </c>
      <c r="WSG23" s="72"/>
      <c r="WSH23" s="94"/>
      <c r="WSI23" s="94"/>
      <c r="WSJ23" s="94"/>
      <c r="WSK23" s="94"/>
      <c r="WSL23" s="94"/>
      <c r="WSM23" s="94"/>
      <c r="WSN23" s="94"/>
      <c r="WSO23" s="94"/>
      <c r="WSP23" s="94"/>
      <c r="WSQ23" s="94"/>
      <c r="WSR23" s="94"/>
      <c r="WSS23" s="94"/>
      <c r="WST23" s="94"/>
      <c r="WSU23" s="94"/>
      <c r="WSV23" s="72" t="s">
        <v>371</v>
      </c>
      <c r="WSW23" s="72"/>
      <c r="WSX23" s="94"/>
      <c r="WSY23" s="94"/>
      <c r="WSZ23" s="94"/>
      <c r="WTA23" s="94"/>
      <c r="WTB23" s="94"/>
      <c r="WTC23" s="94"/>
      <c r="WTD23" s="94"/>
      <c r="WTE23" s="94"/>
      <c r="WTF23" s="94"/>
      <c r="WTG23" s="94"/>
      <c r="WTH23" s="94"/>
      <c r="WTI23" s="94"/>
      <c r="WTJ23" s="94"/>
      <c r="WTK23" s="94"/>
      <c r="WTL23" s="72" t="s">
        <v>371</v>
      </c>
      <c r="WTM23" s="72"/>
      <c r="WTN23" s="94"/>
      <c r="WTO23" s="94"/>
      <c r="WTP23" s="94"/>
      <c r="WTQ23" s="94"/>
      <c r="WTR23" s="94"/>
      <c r="WTS23" s="94"/>
      <c r="WTT23" s="94"/>
      <c r="WTU23" s="94"/>
      <c r="WTV23" s="94"/>
      <c r="WTW23" s="94"/>
      <c r="WTX23" s="94"/>
      <c r="WTY23" s="94"/>
      <c r="WTZ23" s="94"/>
      <c r="WUA23" s="94"/>
      <c r="WUB23" s="72" t="s">
        <v>371</v>
      </c>
      <c r="WUC23" s="72"/>
      <c r="WUD23" s="94"/>
      <c r="WUE23" s="94"/>
      <c r="WUF23" s="94"/>
      <c r="WUG23" s="94"/>
      <c r="WUH23" s="94"/>
      <c r="WUI23" s="94"/>
      <c r="WUJ23" s="94"/>
      <c r="WUK23" s="94"/>
      <c r="WUL23" s="94"/>
      <c r="WUM23" s="94"/>
      <c r="WUN23" s="94"/>
      <c r="WUO23" s="94"/>
      <c r="WUP23" s="94"/>
      <c r="WUQ23" s="94"/>
      <c r="WUR23" s="72" t="s">
        <v>371</v>
      </c>
      <c r="WUS23" s="72"/>
      <c r="WUT23" s="94"/>
      <c r="WUU23" s="94"/>
      <c r="WUV23" s="94"/>
      <c r="WUW23" s="94"/>
      <c r="WUX23" s="94"/>
      <c r="WUY23" s="94"/>
      <c r="WUZ23" s="94"/>
      <c r="WVA23" s="94"/>
      <c r="WVB23" s="94"/>
      <c r="WVC23" s="94"/>
      <c r="WVD23" s="94"/>
      <c r="WVE23" s="94"/>
      <c r="WVF23" s="94"/>
      <c r="WVG23" s="94"/>
      <c r="WVH23" s="72" t="s">
        <v>371</v>
      </c>
      <c r="WVI23" s="72"/>
      <c r="WVJ23" s="94"/>
      <c r="WVK23" s="94"/>
      <c r="WVL23" s="94"/>
      <c r="WVM23" s="94"/>
      <c r="WVN23" s="94"/>
      <c r="WVO23" s="94"/>
      <c r="WVP23" s="94"/>
      <c r="WVQ23" s="94"/>
      <c r="WVR23" s="94"/>
      <c r="WVS23" s="94"/>
      <c r="WVT23" s="94"/>
      <c r="WVU23" s="94"/>
      <c r="WVV23" s="94"/>
      <c r="WVW23" s="94"/>
      <c r="WVX23" s="72" t="s">
        <v>371</v>
      </c>
      <c r="WVY23" s="72"/>
      <c r="WVZ23" s="94"/>
      <c r="WWA23" s="94"/>
      <c r="WWB23" s="94"/>
      <c r="WWC23" s="94"/>
      <c r="WWD23" s="94"/>
      <c r="WWE23" s="94"/>
      <c r="WWF23" s="94"/>
      <c r="WWG23" s="94"/>
      <c r="WWH23" s="94"/>
      <c r="WWI23" s="94"/>
      <c r="WWJ23" s="94"/>
      <c r="WWK23" s="94"/>
      <c r="WWL23" s="94"/>
      <c r="WWM23" s="94"/>
      <c r="WWN23" s="72" t="s">
        <v>371</v>
      </c>
      <c r="WWO23" s="72"/>
      <c r="WWP23" s="94"/>
      <c r="WWQ23" s="94"/>
      <c r="WWR23" s="94"/>
      <c r="WWS23" s="94"/>
      <c r="WWT23" s="94"/>
      <c r="WWU23" s="94"/>
      <c r="WWV23" s="94"/>
      <c r="WWW23" s="94"/>
      <c r="WWX23" s="94"/>
      <c r="WWY23" s="94"/>
      <c r="WWZ23" s="94"/>
      <c r="WXA23" s="94"/>
      <c r="WXB23" s="94"/>
      <c r="WXC23" s="94"/>
      <c r="WXD23" s="72" t="s">
        <v>371</v>
      </c>
      <c r="WXE23" s="72"/>
      <c r="WXF23" s="94"/>
      <c r="WXG23" s="94"/>
      <c r="WXH23" s="94"/>
      <c r="WXI23" s="94"/>
      <c r="WXJ23" s="94"/>
      <c r="WXK23" s="94"/>
      <c r="WXL23" s="94"/>
      <c r="WXM23" s="94"/>
      <c r="WXN23" s="94"/>
      <c r="WXO23" s="94"/>
      <c r="WXP23" s="94"/>
      <c r="WXQ23" s="94"/>
      <c r="WXR23" s="94"/>
      <c r="WXS23" s="94"/>
      <c r="WXT23" s="72" t="s">
        <v>371</v>
      </c>
      <c r="WXU23" s="72"/>
      <c r="WXV23" s="94"/>
      <c r="WXW23" s="94"/>
      <c r="WXX23" s="94"/>
      <c r="WXY23" s="94"/>
      <c r="WXZ23" s="94"/>
      <c r="WYA23" s="94"/>
      <c r="WYB23" s="94"/>
      <c r="WYC23" s="94"/>
      <c r="WYD23" s="94"/>
      <c r="WYE23" s="94"/>
      <c r="WYF23" s="94"/>
      <c r="WYG23" s="94"/>
      <c r="WYH23" s="94"/>
      <c r="WYI23" s="94"/>
      <c r="WYJ23" s="72" t="s">
        <v>371</v>
      </c>
      <c r="WYK23" s="72"/>
      <c r="WYL23" s="94"/>
      <c r="WYM23" s="94"/>
      <c r="WYN23" s="94"/>
      <c r="WYO23" s="94"/>
      <c r="WYP23" s="94"/>
      <c r="WYQ23" s="94"/>
      <c r="WYR23" s="94"/>
      <c r="WYS23" s="94"/>
      <c r="WYT23" s="94"/>
      <c r="WYU23" s="94"/>
      <c r="WYV23" s="94"/>
      <c r="WYW23" s="94"/>
      <c r="WYX23" s="94"/>
      <c r="WYY23" s="94"/>
      <c r="WYZ23" s="72" t="s">
        <v>371</v>
      </c>
      <c r="WZA23" s="72"/>
      <c r="WZB23" s="94"/>
      <c r="WZC23" s="94"/>
      <c r="WZD23" s="94"/>
      <c r="WZE23" s="94"/>
      <c r="WZF23" s="94"/>
      <c r="WZG23" s="94"/>
      <c r="WZH23" s="94"/>
      <c r="WZI23" s="94"/>
      <c r="WZJ23" s="94"/>
      <c r="WZK23" s="94"/>
      <c r="WZL23" s="94"/>
      <c r="WZM23" s="94"/>
      <c r="WZN23" s="94"/>
      <c r="WZO23" s="94"/>
      <c r="WZP23" s="72" t="s">
        <v>371</v>
      </c>
      <c r="WZQ23" s="72"/>
      <c r="WZR23" s="94"/>
      <c r="WZS23" s="94"/>
      <c r="WZT23" s="94"/>
      <c r="WZU23" s="94"/>
      <c r="WZV23" s="94"/>
      <c r="WZW23" s="94"/>
      <c r="WZX23" s="94"/>
      <c r="WZY23" s="94"/>
      <c r="WZZ23" s="94"/>
      <c r="XAA23" s="94"/>
      <c r="XAB23" s="94"/>
      <c r="XAC23" s="94"/>
      <c r="XAD23" s="94"/>
      <c r="XAE23" s="94"/>
      <c r="XAF23" s="72" t="s">
        <v>371</v>
      </c>
      <c r="XAG23" s="72"/>
      <c r="XAH23" s="94"/>
      <c r="XAI23" s="94"/>
      <c r="XAJ23" s="94"/>
      <c r="XAK23" s="94"/>
      <c r="XAL23" s="94"/>
      <c r="XAM23" s="94"/>
      <c r="XAN23" s="94"/>
      <c r="XAO23" s="94"/>
      <c r="XAP23" s="94"/>
      <c r="XAQ23" s="94"/>
      <c r="XAR23" s="94"/>
      <c r="XAS23" s="94"/>
      <c r="XAT23" s="94"/>
      <c r="XAU23" s="94"/>
      <c r="XAV23" s="72" t="s">
        <v>371</v>
      </c>
      <c r="XAW23" s="72"/>
      <c r="XAX23" s="94"/>
      <c r="XAY23" s="94"/>
      <c r="XAZ23" s="94"/>
      <c r="XBA23" s="94"/>
      <c r="XBB23" s="94"/>
      <c r="XBC23" s="94"/>
      <c r="XBD23" s="94"/>
      <c r="XBE23" s="94"/>
      <c r="XBF23" s="94"/>
      <c r="XBG23" s="94"/>
      <c r="XBH23" s="94"/>
      <c r="XBI23" s="94"/>
      <c r="XBJ23" s="94"/>
      <c r="XBK23" s="94"/>
      <c r="XBL23" s="72" t="s">
        <v>371</v>
      </c>
      <c r="XBM23" s="72"/>
      <c r="XBN23" s="94"/>
      <c r="XBO23" s="94"/>
      <c r="XBP23" s="94"/>
      <c r="XBQ23" s="94"/>
      <c r="XBR23" s="94"/>
      <c r="XBS23" s="94"/>
      <c r="XBT23" s="94"/>
      <c r="XBU23" s="94"/>
      <c r="XBV23" s="94"/>
      <c r="XBW23" s="94"/>
      <c r="XBX23" s="94"/>
      <c r="XBY23" s="94"/>
      <c r="XBZ23" s="94"/>
      <c r="XCA23" s="94"/>
      <c r="XCB23" s="72" t="s">
        <v>371</v>
      </c>
      <c r="XCC23" s="72"/>
      <c r="XCD23" s="94"/>
      <c r="XCE23" s="94"/>
      <c r="XCF23" s="94"/>
      <c r="XCG23" s="94"/>
      <c r="XCH23" s="94"/>
      <c r="XCI23" s="94"/>
      <c r="XCJ23" s="94"/>
      <c r="XCK23" s="94"/>
      <c r="XCL23" s="94"/>
      <c r="XCM23" s="94"/>
      <c r="XCN23" s="94"/>
      <c r="XCO23" s="94"/>
      <c r="XCP23" s="94"/>
      <c r="XCQ23" s="94"/>
      <c r="XCR23" s="72" t="s">
        <v>371</v>
      </c>
      <c r="XCS23" s="72"/>
      <c r="XCT23" s="94"/>
      <c r="XCU23" s="94"/>
      <c r="XCV23" s="94"/>
      <c r="XCW23" s="94"/>
      <c r="XCX23" s="94"/>
      <c r="XCY23" s="94"/>
      <c r="XCZ23" s="94"/>
      <c r="XDA23" s="94"/>
      <c r="XDB23" s="94"/>
      <c r="XDC23" s="94"/>
      <c r="XDD23" s="94"/>
      <c r="XDE23" s="94"/>
      <c r="XDF23" s="94"/>
      <c r="XDG23" s="94"/>
      <c r="XDH23" s="72" t="s">
        <v>371</v>
      </c>
      <c r="XDI23" s="72"/>
      <c r="XDJ23" s="94"/>
      <c r="XDK23" s="94"/>
      <c r="XDL23" s="94"/>
      <c r="XDM23" s="94"/>
      <c r="XDN23" s="94"/>
      <c r="XDO23" s="94"/>
      <c r="XDP23" s="94"/>
      <c r="XDQ23" s="94"/>
      <c r="XDR23" s="94"/>
      <c r="XDS23" s="94"/>
      <c r="XDT23" s="94"/>
      <c r="XDU23" s="94"/>
      <c r="XDV23" s="94"/>
      <c r="XDW23" s="94"/>
      <c r="XDX23" s="72" t="s">
        <v>371</v>
      </c>
      <c r="XDY23" s="72"/>
      <c r="XDZ23" s="94"/>
      <c r="XEA23" s="94"/>
      <c r="XEB23" s="94"/>
      <c r="XEC23" s="94"/>
      <c r="XED23" s="94"/>
      <c r="XEE23" s="94"/>
      <c r="XEF23" s="94"/>
      <c r="XEG23" s="94"/>
      <c r="XEH23" s="94"/>
      <c r="XEI23" s="94"/>
      <c r="XEJ23" s="94"/>
      <c r="XEK23" s="94"/>
      <c r="XEL23" s="94"/>
      <c r="XEM23" s="94"/>
      <c r="XEN23" s="72" t="s">
        <v>371</v>
      </c>
      <c r="XEO23" s="72"/>
      <c r="XEP23" s="94"/>
      <c r="XEQ23" s="94"/>
      <c r="XER23" s="94"/>
      <c r="XES23" s="94"/>
      <c r="XET23" s="94"/>
      <c r="XEU23" s="94"/>
      <c r="XEV23" s="94"/>
      <c r="XEW23" s="94"/>
      <c r="XEX23" s="94"/>
      <c r="XEY23" s="94"/>
      <c r="XEZ23" s="94"/>
      <c r="XFA23" s="94"/>
      <c r="XFB23" s="94"/>
      <c r="XFC23" s="94"/>
    </row>
    <row r="24" spans="1:16383">
      <c r="A24" s="44" t="s">
        <v>12</v>
      </c>
      <c r="B24" s="6" t="s">
        <v>372</v>
      </c>
      <c r="C24" s="45" t="s">
        <v>373</v>
      </c>
      <c r="D24" s="45" t="s">
        <v>920</v>
      </c>
      <c r="E24" s="45" t="s">
        <v>374</v>
      </c>
      <c r="F24" s="45" t="s">
        <v>375</v>
      </c>
      <c r="G24" s="7" t="s">
        <v>25</v>
      </c>
      <c r="H24" s="7" t="s">
        <v>61</v>
      </c>
      <c r="I24" s="7" t="s">
        <v>89</v>
      </c>
      <c r="J24" s="9"/>
      <c r="K24" s="7" t="s">
        <v>59</v>
      </c>
      <c r="L24" s="7" t="s">
        <v>81</v>
      </c>
      <c r="M24" s="7" t="s">
        <v>82</v>
      </c>
      <c r="N24" s="9"/>
      <c r="O24" s="9" t="str">
        <f>"380,0"</f>
        <v>380,0</v>
      </c>
      <c r="P24" s="45" t="s">
        <v>376</v>
      </c>
      <c r="Q24" s="46">
        <f>O24*R24</f>
        <v>254.38006558403438</v>
      </c>
      <c r="R24" s="46">
        <f>500/(-216.0475144 +16.2606339*E24+(-0.002388645)*E24^2+(-0.00113732)*E24^3+0.00000701863*E24^4+(-0.00000001291)*E24^5)</f>
        <v>0.66942122522114311</v>
      </c>
      <c r="S24" s="47" t="s">
        <v>52</v>
      </c>
    </row>
    <row r="25" spans="1:16383">
      <c r="A25" s="44" t="s">
        <v>40</v>
      </c>
      <c r="B25" s="6" t="s">
        <v>377</v>
      </c>
      <c r="C25" s="45" t="s">
        <v>378</v>
      </c>
      <c r="D25" s="45" t="s">
        <v>920</v>
      </c>
      <c r="E25" s="45" t="s">
        <v>379</v>
      </c>
      <c r="F25" s="45" t="s">
        <v>375</v>
      </c>
      <c r="G25" s="7" t="s">
        <v>61</v>
      </c>
      <c r="H25" s="7" t="s">
        <v>89</v>
      </c>
      <c r="I25" s="8" t="s">
        <v>108</v>
      </c>
      <c r="J25" s="9"/>
      <c r="K25" s="7" t="s">
        <v>59</v>
      </c>
      <c r="L25" s="7" t="s">
        <v>81</v>
      </c>
      <c r="M25" s="8" t="s">
        <v>82</v>
      </c>
      <c r="N25" s="9"/>
      <c r="O25" s="9" t="str">
        <f>"370,0"</f>
        <v>370,0</v>
      </c>
      <c r="P25" s="45" t="s">
        <v>376</v>
      </c>
      <c r="Q25" s="46">
        <f>O25*R25</f>
        <v>219.40317045387877</v>
      </c>
      <c r="R25" s="46">
        <f>500/(-216.0475144 +16.2606339*E25+(-0.002388645)*E25^2+(-0.00113732)*E25^3+0.00000701863*E25^4+(-0.00000001291)*E25^5)</f>
        <v>0.59298154176723994</v>
      </c>
      <c r="S25" s="33" t="s">
        <v>27</v>
      </c>
    </row>
    <row r="26" spans="1:16383" ht="16">
      <c r="A26" s="36"/>
      <c r="B26" s="37"/>
      <c r="C26" s="38"/>
      <c r="D26" s="70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R26" s="42">
        <f>500/(-216.0475144 +16.2606339*E26+(-0.002388645)*E26^2+(-0.00113732)*E26^3+0.00000701863*E26^4+(-0.00000001291)*E26^5)</f>
        <v>-2.3143057275552712</v>
      </c>
      <c r="S26" s="43"/>
    </row>
    <row r="27" spans="1:16383" ht="16">
      <c r="A27" s="71" t="s">
        <v>925</v>
      </c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49"/>
      <c r="R27" s="42">
        <f>500/(-216.0475144 +16.2606339*E27+(-0.002388645)*E27^2+(-0.00113732)*E27^3+0.00000701863*E27^4+(-0.00000001291)*E27^5)</f>
        <v>-2.3143057275552712</v>
      </c>
      <c r="S27" s="50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72"/>
      <c r="AG27" s="72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72"/>
      <c r="AW27" s="72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72"/>
      <c r="BM27" s="72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72"/>
      <c r="CC27" s="72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72"/>
      <c r="CS27" s="72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72"/>
      <c r="DI27" s="72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72"/>
      <c r="DY27" s="72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72"/>
      <c r="EO27" s="72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72"/>
      <c r="FE27" s="72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72"/>
      <c r="FU27" s="72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72"/>
      <c r="GK27" s="72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72"/>
      <c r="HA27" s="72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72"/>
      <c r="HQ27" s="72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72"/>
      <c r="IG27" s="72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  <c r="IT27" s="94"/>
      <c r="IU27" s="94"/>
      <c r="IV27" s="72"/>
      <c r="IW27" s="72"/>
      <c r="IX27" s="94"/>
      <c r="IY27" s="94"/>
      <c r="IZ27" s="94"/>
      <c r="JA27" s="94"/>
      <c r="JB27" s="94"/>
      <c r="JC27" s="94"/>
      <c r="JD27" s="94"/>
      <c r="JE27" s="94"/>
      <c r="JF27" s="94"/>
      <c r="JG27" s="94"/>
      <c r="JH27" s="94"/>
      <c r="JI27" s="94"/>
      <c r="JJ27" s="94"/>
      <c r="JK27" s="94"/>
      <c r="JL27" s="72"/>
      <c r="JM27" s="72"/>
      <c r="JN27" s="94"/>
      <c r="JO27" s="94"/>
      <c r="JP27" s="94"/>
      <c r="JQ27" s="94"/>
      <c r="JR27" s="94"/>
      <c r="JS27" s="94"/>
      <c r="JT27" s="94"/>
      <c r="JU27" s="94"/>
      <c r="JV27" s="94"/>
      <c r="JW27" s="94"/>
      <c r="JX27" s="94"/>
      <c r="JY27" s="94"/>
      <c r="JZ27" s="94"/>
      <c r="KA27" s="94"/>
      <c r="KB27" s="72"/>
      <c r="KC27" s="72"/>
      <c r="KD27" s="94"/>
      <c r="KE27" s="94"/>
      <c r="KF27" s="94"/>
      <c r="KG27" s="94"/>
      <c r="KH27" s="94"/>
      <c r="KI27" s="94"/>
      <c r="KJ27" s="94"/>
      <c r="KK27" s="94"/>
      <c r="KL27" s="94"/>
      <c r="KM27" s="94"/>
      <c r="KN27" s="94"/>
      <c r="KO27" s="94"/>
      <c r="KP27" s="94"/>
      <c r="KQ27" s="94"/>
      <c r="KR27" s="72"/>
      <c r="KS27" s="72"/>
      <c r="KT27" s="94"/>
      <c r="KU27" s="94"/>
      <c r="KV27" s="94"/>
      <c r="KW27" s="94"/>
      <c r="KX27" s="94"/>
      <c r="KY27" s="94"/>
      <c r="KZ27" s="94"/>
      <c r="LA27" s="94"/>
      <c r="LB27" s="94"/>
      <c r="LC27" s="94"/>
      <c r="LD27" s="94"/>
      <c r="LE27" s="94"/>
      <c r="LF27" s="94"/>
      <c r="LG27" s="94"/>
      <c r="LH27" s="72"/>
      <c r="LI27" s="72"/>
      <c r="LJ27" s="94"/>
      <c r="LK27" s="94"/>
      <c r="LL27" s="94"/>
      <c r="LM27" s="94"/>
      <c r="LN27" s="94"/>
      <c r="LO27" s="94"/>
      <c r="LP27" s="94"/>
      <c r="LQ27" s="94"/>
      <c r="LR27" s="94"/>
      <c r="LS27" s="94"/>
      <c r="LT27" s="94"/>
      <c r="LU27" s="94"/>
      <c r="LV27" s="94"/>
      <c r="LW27" s="94"/>
      <c r="LX27" s="72"/>
      <c r="LY27" s="72"/>
      <c r="LZ27" s="94"/>
      <c r="MA27" s="94"/>
      <c r="MB27" s="94"/>
      <c r="MC27" s="94"/>
      <c r="MD27" s="94"/>
      <c r="ME27" s="94"/>
      <c r="MF27" s="94"/>
      <c r="MG27" s="94"/>
      <c r="MH27" s="94"/>
      <c r="MI27" s="94"/>
      <c r="MJ27" s="94"/>
      <c r="MK27" s="94"/>
      <c r="ML27" s="94"/>
      <c r="MM27" s="94"/>
      <c r="MN27" s="72"/>
      <c r="MO27" s="72"/>
      <c r="MP27" s="94"/>
      <c r="MQ27" s="94"/>
      <c r="MR27" s="94"/>
      <c r="MS27" s="94"/>
      <c r="MT27" s="94"/>
      <c r="MU27" s="94"/>
      <c r="MV27" s="94"/>
      <c r="MW27" s="94"/>
      <c r="MX27" s="94"/>
      <c r="MY27" s="94"/>
      <c r="MZ27" s="94"/>
      <c r="NA27" s="94"/>
      <c r="NB27" s="94"/>
      <c r="NC27" s="94"/>
      <c r="ND27" s="72"/>
      <c r="NE27" s="72"/>
      <c r="NF27" s="94"/>
      <c r="NG27" s="94"/>
      <c r="NH27" s="94"/>
      <c r="NI27" s="94"/>
      <c r="NJ27" s="94"/>
      <c r="NK27" s="94"/>
      <c r="NL27" s="94"/>
      <c r="NM27" s="94"/>
      <c r="NN27" s="94"/>
      <c r="NO27" s="94"/>
      <c r="NP27" s="94"/>
      <c r="NQ27" s="94"/>
      <c r="NR27" s="94"/>
      <c r="NS27" s="94"/>
      <c r="NT27" s="72"/>
      <c r="NU27" s="72"/>
      <c r="NV27" s="94"/>
      <c r="NW27" s="94"/>
      <c r="NX27" s="94"/>
      <c r="NY27" s="94"/>
      <c r="NZ27" s="94"/>
      <c r="OA27" s="94"/>
      <c r="OB27" s="94"/>
      <c r="OC27" s="94"/>
      <c r="OD27" s="94"/>
      <c r="OE27" s="94"/>
      <c r="OF27" s="94"/>
      <c r="OG27" s="94"/>
      <c r="OH27" s="94"/>
      <c r="OI27" s="94"/>
      <c r="OJ27" s="72"/>
      <c r="OK27" s="72"/>
      <c r="OL27" s="94"/>
      <c r="OM27" s="94"/>
      <c r="ON27" s="94"/>
      <c r="OO27" s="94"/>
      <c r="OP27" s="94"/>
      <c r="OQ27" s="94"/>
      <c r="OR27" s="94"/>
      <c r="OS27" s="94"/>
      <c r="OT27" s="94"/>
      <c r="OU27" s="94"/>
      <c r="OV27" s="94"/>
      <c r="OW27" s="94"/>
      <c r="OX27" s="94"/>
      <c r="OY27" s="94"/>
      <c r="OZ27" s="72"/>
      <c r="PA27" s="72"/>
      <c r="PB27" s="94"/>
      <c r="PC27" s="94"/>
      <c r="PD27" s="94"/>
      <c r="PE27" s="94"/>
      <c r="PF27" s="94"/>
      <c r="PG27" s="94"/>
      <c r="PH27" s="94"/>
      <c r="PI27" s="94"/>
      <c r="PJ27" s="94"/>
      <c r="PK27" s="94"/>
      <c r="PL27" s="94"/>
      <c r="PM27" s="94"/>
      <c r="PN27" s="94"/>
      <c r="PO27" s="94"/>
      <c r="PP27" s="72"/>
      <c r="PQ27" s="72"/>
      <c r="PR27" s="94"/>
      <c r="PS27" s="94"/>
      <c r="PT27" s="94"/>
      <c r="PU27" s="94"/>
      <c r="PV27" s="94"/>
      <c r="PW27" s="94"/>
      <c r="PX27" s="94"/>
      <c r="PY27" s="94"/>
      <c r="PZ27" s="94"/>
      <c r="QA27" s="94"/>
      <c r="QB27" s="94"/>
      <c r="QC27" s="94"/>
      <c r="QD27" s="94"/>
      <c r="QE27" s="94"/>
      <c r="QF27" s="72"/>
      <c r="QG27" s="72"/>
      <c r="QH27" s="94"/>
      <c r="QI27" s="94"/>
      <c r="QJ27" s="94"/>
      <c r="QK27" s="94"/>
      <c r="QL27" s="94"/>
      <c r="QM27" s="94"/>
      <c r="QN27" s="94"/>
      <c r="QO27" s="94"/>
      <c r="QP27" s="94"/>
      <c r="QQ27" s="94"/>
      <c r="QR27" s="94"/>
      <c r="QS27" s="94"/>
      <c r="QT27" s="94"/>
      <c r="QU27" s="94"/>
      <c r="QV27" s="72"/>
      <c r="QW27" s="72"/>
      <c r="QX27" s="94"/>
      <c r="QY27" s="94"/>
      <c r="QZ27" s="94"/>
      <c r="RA27" s="94"/>
      <c r="RB27" s="94"/>
      <c r="RC27" s="94"/>
      <c r="RD27" s="94"/>
      <c r="RE27" s="94"/>
      <c r="RF27" s="94"/>
      <c r="RG27" s="94"/>
      <c r="RH27" s="94"/>
      <c r="RI27" s="94"/>
      <c r="RJ27" s="94"/>
      <c r="RK27" s="94"/>
      <c r="RL27" s="72"/>
      <c r="RM27" s="72"/>
      <c r="RN27" s="94"/>
      <c r="RO27" s="94"/>
      <c r="RP27" s="94"/>
      <c r="RQ27" s="94"/>
      <c r="RR27" s="94"/>
      <c r="RS27" s="94"/>
      <c r="RT27" s="94"/>
      <c r="RU27" s="94"/>
      <c r="RV27" s="94"/>
      <c r="RW27" s="94"/>
      <c r="RX27" s="94"/>
      <c r="RY27" s="94"/>
      <c r="RZ27" s="94"/>
      <c r="SA27" s="94"/>
      <c r="SB27" s="72"/>
      <c r="SC27" s="72"/>
      <c r="SD27" s="94"/>
      <c r="SE27" s="94"/>
      <c r="SF27" s="94"/>
      <c r="SG27" s="94"/>
      <c r="SH27" s="94"/>
      <c r="SI27" s="94"/>
      <c r="SJ27" s="94"/>
      <c r="SK27" s="94"/>
      <c r="SL27" s="94"/>
      <c r="SM27" s="94"/>
      <c r="SN27" s="94"/>
      <c r="SO27" s="94"/>
      <c r="SP27" s="94"/>
      <c r="SQ27" s="94"/>
      <c r="SR27" s="72"/>
      <c r="SS27" s="72"/>
      <c r="ST27" s="94"/>
      <c r="SU27" s="94"/>
      <c r="SV27" s="94"/>
      <c r="SW27" s="94"/>
      <c r="SX27" s="94"/>
      <c r="SY27" s="94"/>
      <c r="SZ27" s="94"/>
      <c r="TA27" s="94"/>
      <c r="TB27" s="94"/>
      <c r="TC27" s="94"/>
      <c r="TD27" s="94"/>
      <c r="TE27" s="94"/>
      <c r="TF27" s="94"/>
      <c r="TG27" s="94"/>
      <c r="TH27" s="72"/>
      <c r="TI27" s="72"/>
      <c r="TJ27" s="94"/>
      <c r="TK27" s="94"/>
      <c r="TL27" s="94"/>
      <c r="TM27" s="94"/>
      <c r="TN27" s="94"/>
      <c r="TO27" s="94"/>
      <c r="TP27" s="94"/>
      <c r="TQ27" s="94"/>
      <c r="TR27" s="94"/>
      <c r="TS27" s="94"/>
      <c r="TT27" s="94"/>
      <c r="TU27" s="94"/>
      <c r="TV27" s="94"/>
      <c r="TW27" s="94"/>
      <c r="TX27" s="72"/>
      <c r="TY27" s="72"/>
      <c r="TZ27" s="94"/>
      <c r="UA27" s="94"/>
      <c r="UB27" s="94"/>
      <c r="UC27" s="94"/>
      <c r="UD27" s="94"/>
      <c r="UE27" s="94"/>
      <c r="UF27" s="94"/>
      <c r="UG27" s="94"/>
      <c r="UH27" s="94"/>
      <c r="UI27" s="94"/>
      <c r="UJ27" s="94"/>
      <c r="UK27" s="94"/>
      <c r="UL27" s="94"/>
      <c r="UM27" s="94"/>
      <c r="UN27" s="72"/>
      <c r="UO27" s="72"/>
      <c r="UP27" s="94"/>
      <c r="UQ27" s="94"/>
      <c r="UR27" s="94"/>
      <c r="US27" s="94"/>
      <c r="UT27" s="94"/>
      <c r="UU27" s="94"/>
      <c r="UV27" s="94"/>
      <c r="UW27" s="94"/>
      <c r="UX27" s="94"/>
      <c r="UY27" s="94"/>
      <c r="UZ27" s="94"/>
      <c r="VA27" s="94"/>
      <c r="VB27" s="94"/>
      <c r="VC27" s="94"/>
      <c r="VD27" s="72"/>
      <c r="VE27" s="72"/>
      <c r="VF27" s="94"/>
      <c r="VG27" s="94"/>
      <c r="VH27" s="94"/>
      <c r="VI27" s="94"/>
      <c r="VJ27" s="94"/>
      <c r="VK27" s="94"/>
      <c r="VL27" s="94"/>
      <c r="VM27" s="94"/>
      <c r="VN27" s="94"/>
      <c r="VO27" s="94"/>
      <c r="VP27" s="94"/>
      <c r="VQ27" s="94"/>
      <c r="VR27" s="94"/>
      <c r="VS27" s="94"/>
      <c r="VT27" s="72"/>
      <c r="VU27" s="72"/>
      <c r="VV27" s="94"/>
      <c r="VW27" s="94"/>
      <c r="VX27" s="94"/>
      <c r="VY27" s="94"/>
      <c r="VZ27" s="94"/>
      <c r="WA27" s="94"/>
      <c r="WB27" s="94"/>
      <c r="WC27" s="94"/>
      <c r="WD27" s="94"/>
      <c r="WE27" s="94"/>
      <c r="WF27" s="94"/>
      <c r="WG27" s="94"/>
      <c r="WH27" s="94"/>
      <c r="WI27" s="94"/>
      <c r="WJ27" s="72"/>
      <c r="WK27" s="72"/>
      <c r="WL27" s="94"/>
      <c r="WM27" s="94"/>
      <c r="WN27" s="94"/>
      <c r="WO27" s="94"/>
      <c r="WP27" s="94"/>
      <c r="WQ27" s="94"/>
      <c r="WR27" s="94"/>
      <c r="WS27" s="94"/>
      <c r="WT27" s="94"/>
      <c r="WU27" s="94"/>
      <c r="WV27" s="94"/>
      <c r="WW27" s="94"/>
      <c r="WX27" s="94"/>
      <c r="WY27" s="94"/>
      <c r="WZ27" s="72"/>
      <c r="XA27" s="72"/>
      <c r="XB27" s="94"/>
      <c r="XC27" s="94"/>
      <c r="XD27" s="94"/>
      <c r="XE27" s="94"/>
      <c r="XF27" s="94"/>
      <c r="XG27" s="94"/>
      <c r="XH27" s="94"/>
      <c r="XI27" s="94"/>
      <c r="XJ27" s="94"/>
      <c r="XK27" s="94"/>
      <c r="XL27" s="94"/>
      <c r="XM27" s="94"/>
      <c r="XN27" s="94"/>
      <c r="XO27" s="94"/>
      <c r="XP27" s="72"/>
      <c r="XQ27" s="72"/>
      <c r="XR27" s="94"/>
      <c r="XS27" s="94"/>
      <c r="XT27" s="94"/>
      <c r="XU27" s="94"/>
      <c r="XV27" s="94"/>
      <c r="XW27" s="94"/>
      <c r="XX27" s="94"/>
      <c r="XY27" s="94"/>
      <c r="XZ27" s="94"/>
      <c r="YA27" s="94"/>
      <c r="YB27" s="94"/>
      <c r="YC27" s="94"/>
      <c r="YD27" s="94"/>
      <c r="YE27" s="94"/>
      <c r="YF27" s="72"/>
      <c r="YG27" s="72"/>
      <c r="YH27" s="94"/>
      <c r="YI27" s="94"/>
      <c r="YJ27" s="94"/>
      <c r="YK27" s="94"/>
      <c r="YL27" s="94"/>
      <c r="YM27" s="94"/>
      <c r="YN27" s="94"/>
      <c r="YO27" s="94"/>
      <c r="YP27" s="94"/>
      <c r="YQ27" s="94"/>
      <c r="YR27" s="94"/>
      <c r="YS27" s="94"/>
      <c r="YT27" s="94"/>
      <c r="YU27" s="94"/>
      <c r="YV27" s="72"/>
      <c r="YW27" s="72"/>
      <c r="YX27" s="94"/>
      <c r="YY27" s="94"/>
      <c r="YZ27" s="94"/>
      <c r="ZA27" s="94"/>
      <c r="ZB27" s="94"/>
      <c r="ZC27" s="94"/>
      <c r="ZD27" s="94"/>
      <c r="ZE27" s="94"/>
      <c r="ZF27" s="94"/>
      <c r="ZG27" s="94"/>
      <c r="ZH27" s="94"/>
      <c r="ZI27" s="94"/>
      <c r="ZJ27" s="94"/>
      <c r="ZK27" s="94"/>
      <c r="ZL27" s="72" t="s">
        <v>371</v>
      </c>
      <c r="ZM27" s="72"/>
      <c r="ZN27" s="94"/>
      <c r="ZO27" s="94"/>
      <c r="ZP27" s="94"/>
      <c r="ZQ27" s="94"/>
      <c r="ZR27" s="94"/>
      <c r="ZS27" s="94"/>
      <c r="ZT27" s="94"/>
      <c r="ZU27" s="94"/>
      <c r="ZV27" s="94"/>
      <c r="ZW27" s="94"/>
      <c r="ZX27" s="94"/>
      <c r="ZY27" s="94"/>
      <c r="ZZ27" s="94"/>
      <c r="AAA27" s="94"/>
      <c r="AAB27" s="72" t="s">
        <v>371</v>
      </c>
      <c r="AAC27" s="72"/>
      <c r="AAD27" s="94"/>
      <c r="AAE27" s="94"/>
      <c r="AAF27" s="94"/>
      <c r="AAG27" s="94"/>
      <c r="AAH27" s="94"/>
      <c r="AAI27" s="94"/>
      <c r="AAJ27" s="94"/>
      <c r="AAK27" s="94"/>
      <c r="AAL27" s="94"/>
      <c r="AAM27" s="94"/>
      <c r="AAN27" s="94"/>
      <c r="AAO27" s="94"/>
      <c r="AAP27" s="94"/>
      <c r="AAQ27" s="94"/>
      <c r="AAR27" s="72" t="s">
        <v>371</v>
      </c>
      <c r="AAS27" s="72"/>
      <c r="AAT27" s="94"/>
      <c r="AAU27" s="94"/>
      <c r="AAV27" s="94"/>
      <c r="AAW27" s="94"/>
      <c r="AAX27" s="94"/>
      <c r="AAY27" s="94"/>
      <c r="AAZ27" s="94"/>
      <c r="ABA27" s="94"/>
      <c r="ABB27" s="94"/>
      <c r="ABC27" s="94"/>
      <c r="ABD27" s="94"/>
      <c r="ABE27" s="94"/>
      <c r="ABF27" s="94"/>
      <c r="ABG27" s="94"/>
      <c r="ABH27" s="72" t="s">
        <v>371</v>
      </c>
      <c r="ABI27" s="72"/>
      <c r="ABJ27" s="94"/>
      <c r="ABK27" s="94"/>
      <c r="ABL27" s="94"/>
      <c r="ABM27" s="94"/>
      <c r="ABN27" s="94"/>
      <c r="ABO27" s="94"/>
      <c r="ABP27" s="94"/>
      <c r="ABQ27" s="94"/>
      <c r="ABR27" s="94"/>
      <c r="ABS27" s="94"/>
      <c r="ABT27" s="94"/>
      <c r="ABU27" s="94"/>
      <c r="ABV27" s="94"/>
      <c r="ABW27" s="94"/>
      <c r="ABX27" s="72" t="s">
        <v>371</v>
      </c>
      <c r="ABY27" s="72"/>
      <c r="ABZ27" s="94"/>
      <c r="ACA27" s="94"/>
      <c r="ACB27" s="94"/>
      <c r="ACC27" s="94"/>
      <c r="ACD27" s="94"/>
      <c r="ACE27" s="94"/>
      <c r="ACF27" s="94"/>
      <c r="ACG27" s="94"/>
      <c r="ACH27" s="94"/>
      <c r="ACI27" s="94"/>
      <c r="ACJ27" s="94"/>
      <c r="ACK27" s="94"/>
      <c r="ACL27" s="94"/>
      <c r="ACM27" s="94"/>
      <c r="ACN27" s="72" t="s">
        <v>371</v>
      </c>
      <c r="ACO27" s="72"/>
      <c r="ACP27" s="94"/>
      <c r="ACQ27" s="94"/>
      <c r="ACR27" s="94"/>
      <c r="ACS27" s="94"/>
      <c r="ACT27" s="94"/>
      <c r="ACU27" s="94"/>
      <c r="ACV27" s="94"/>
      <c r="ACW27" s="94"/>
      <c r="ACX27" s="94"/>
      <c r="ACY27" s="94"/>
      <c r="ACZ27" s="94"/>
      <c r="ADA27" s="94"/>
      <c r="ADB27" s="94"/>
      <c r="ADC27" s="94"/>
      <c r="ADD27" s="72" t="s">
        <v>371</v>
      </c>
      <c r="ADE27" s="72"/>
      <c r="ADF27" s="94"/>
      <c r="ADG27" s="94"/>
      <c r="ADH27" s="94"/>
      <c r="ADI27" s="94"/>
      <c r="ADJ27" s="94"/>
      <c r="ADK27" s="94"/>
      <c r="ADL27" s="94"/>
      <c r="ADM27" s="94"/>
      <c r="ADN27" s="94"/>
      <c r="ADO27" s="94"/>
      <c r="ADP27" s="94"/>
      <c r="ADQ27" s="94"/>
      <c r="ADR27" s="94"/>
      <c r="ADS27" s="94"/>
      <c r="ADT27" s="72" t="s">
        <v>371</v>
      </c>
      <c r="ADU27" s="72"/>
      <c r="ADV27" s="94"/>
      <c r="ADW27" s="94"/>
      <c r="ADX27" s="94"/>
      <c r="ADY27" s="94"/>
      <c r="ADZ27" s="94"/>
      <c r="AEA27" s="94"/>
      <c r="AEB27" s="94"/>
      <c r="AEC27" s="94"/>
      <c r="AED27" s="94"/>
      <c r="AEE27" s="94"/>
      <c r="AEF27" s="94"/>
      <c r="AEG27" s="94"/>
      <c r="AEH27" s="94"/>
      <c r="AEI27" s="94"/>
      <c r="AEJ27" s="72" t="s">
        <v>371</v>
      </c>
      <c r="AEK27" s="72"/>
      <c r="AEL27" s="94"/>
      <c r="AEM27" s="94"/>
      <c r="AEN27" s="94"/>
      <c r="AEO27" s="94"/>
      <c r="AEP27" s="94"/>
      <c r="AEQ27" s="94"/>
      <c r="AER27" s="94"/>
      <c r="AES27" s="94"/>
      <c r="AET27" s="94"/>
      <c r="AEU27" s="94"/>
      <c r="AEV27" s="94"/>
      <c r="AEW27" s="94"/>
      <c r="AEX27" s="94"/>
      <c r="AEY27" s="94"/>
      <c r="AEZ27" s="72" t="s">
        <v>371</v>
      </c>
      <c r="AFA27" s="72"/>
      <c r="AFB27" s="94"/>
      <c r="AFC27" s="94"/>
      <c r="AFD27" s="94"/>
      <c r="AFE27" s="94"/>
      <c r="AFF27" s="94"/>
      <c r="AFG27" s="94"/>
      <c r="AFH27" s="94"/>
      <c r="AFI27" s="94"/>
      <c r="AFJ27" s="94"/>
      <c r="AFK27" s="94"/>
      <c r="AFL27" s="94"/>
      <c r="AFM27" s="94"/>
      <c r="AFN27" s="94"/>
      <c r="AFO27" s="94"/>
      <c r="AFP27" s="72" t="s">
        <v>371</v>
      </c>
      <c r="AFQ27" s="72"/>
      <c r="AFR27" s="94"/>
      <c r="AFS27" s="94"/>
      <c r="AFT27" s="94"/>
      <c r="AFU27" s="94"/>
      <c r="AFV27" s="94"/>
      <c r="AFW27" s="94"/>
      <c r="AFX27" s="94"/>
      <c r="AFY27" s="94"/>
      <c r="AFZ27" s="94"/>
      <c r="AGA27" s="94"/>
      <c r="AGB27" s="94"/>
      <c r="AGC27" s="94"/>
      <c r="AGD27" s="94"/>
      <c r="AGE27" s="94"/>
      <c r="AGF27" s="72" t="s">
        <v>371</v>
      </c>
      <c r="AGG27" s="72"/>
      <c r="AGH27" s="94"/>
      <c r="AGI27" s="94"/>
      <c r="AGJ27" s="94"/>
      <c r="AGK27" s="94"/>
      <c r="AGL27" s="94"/>
      <c r="AGM27" s="94"/>
      <c r="AGN27" s="94"/>
      <c r="AGO27" s="94"/>
      <c r="AGP27" s="94"/>
      <c r="AGQ27" s="94"/>
      <c r="AGR27" s="94"/>
      <c r="AGS27" s="94"/>
      <c r="AGT27" s="94"/>
      <c r="AGU27" s="94"/>
      <c r="AGV27" s="72" t="s">
        <v>371</v>
      </c>
      <c r="AGW27" s="72"/>
      <c r="AGX27" s="94"/>
      <c r="AGY27" s="94"/>
      <c r="AGZ27" s="94"/>
      <c r="AHA27" s="94"/>
      <c r="AHB27" s="94"/>
      <c r="AHC27" s="94"/>
      <c r="AHD27" s="94"/>
      <c r="AHE27" s="94"/>
      <c r="AHF27" s="94"/>
      <c r="AHG27" s="94"/>
      <c r="AHH27" s="94"/>
      <c r="AHI27" s="94"/>
      <c r="AHJ27" s="94"/>
      <c r="AHK27" s="94"/>
      <c r="AHL27" s="72" t="s">
        <v>371</v>
      </c>
      <c r="AHM27" s="72"/>
      <c r="AHN27" s="94"/>
      <c r="AHO27" s="94"/>
      <c r="AHP27" s="94"/>
      <c r="AHQ27" s="94"/>
      <c r="AHR27" s="94"/>
      <c r="AHS27" s="94"/>
      <c r="AHT27" s="94"/>
      <c r="AHU27" s="94"/>
      <c r="AHV27" s="94"/>
      <c r="AHW27" s="94"/>
      <c r="AHX27" s="94"/>
      <c r="AHY27" s="94"/>
      <c r="AHZ27" s="94"/>
      <c r="AIA27" s="94"/>
      <c r="AIB27" s="72" t="s">
        <v>371</v>
      </c>
      <c r="AIC27" s="72"/>
      <c r="AID27" s="94"/>
      <c r="AIE27" s="94"/>
      <c r="AIF27" s="94"/>
      <c r="AIG27" s="94"/>
      <c r="AIH27" s="94"/>
      <c r="AII27" s="94"/>
      <c r="AIJ27" s="94"/>
      <c r="AIK27" s="94"/>
      <c r="AIL27" s="94"/>
      <c r="AIM27" s="94"/>
      <c r="AIN27" s="94"/>
      <c r="AIO27" s="94"/>
      <c r="AIP27" s="94"/>
      <c r="AIQ27" s="94"/>
      <c r="AIR27" s="72" t="s">
        <v>371</v>
      </c>
      <c r="AIS27" s="72"/>
      <c r="AIT27" s="94"/>
      <c r="AIU27" s="94"/>
      <c r="AIV27" s="94"/>
      <c r="AIW27" s="94"/>
      <c r="AIX27" s="94"/>
      <c r="AIY27" s="94"/>
      <c r="AIZ27" s="94"/>
      <c r="AJA27" s="94"/>
      <c r="AJB27" s="94"/>
      <c r="AJC27" s="94"/>
      <c r="AJD27" s="94"/>
      <c r="AJE27" s="94"/>
      <c r="AJF27" s="94"/>
      <c r="AJG27" s="94"/>
      <c r="AJH27" s="72" t="s">
        <v>371</v>
      </c>
      <c r="AJI27" s="72"/>
      <c r="AJJ27" s="94"/>
      <c r="AJK27" s="94"/>
      <c r="AJL27" s="94"/>
      <c r="AJM27" s="94"/>
      <c r="AJN27" s="94"/>
      <c r="AJO27" s="94"/>
      <c r="AJP27" s="94"/>
      <c r="AJQ27" s="94"/>
      <c r="AJR27" s="94"/>
      <c r="AJS27" s="94"/>
      <c r="AJT27" s="94"/>
      <c r="AJU27" s="94"/>
      <c r="AJV27" s="94"/>
      <c r="AJW27" s="94"/>
      <c r="AJX27" s="72" t="s">
        <v>371</v>
      </c>
      <c r="AJY27" s="72"/>
      <c r="AJZ27" s="94"/>
      <c r="AKA27" s="94"/>
      <c r="AKB27" s="94"/>
      <c r="AKC27" s="94"/>
      <c r="AKD27" s="94"/>
      <c r="AKE27" s="94"/>
      <c r="AKF27" s="94"/>
      <c r="AKG27" s="94"/>
      <c r="AKH27" s="94"/>
      <c r="AKI27" s="94"/>
      <c r="AKJ27" s="94"/>
      <c r="AKK27" s="94"/>
      <c r="AKL27" s="94"/>
      <c r="AKM27" s="94"/>
      <c r="AKN27" s="72" t="s">
        <v>371</v>
      </c>
      <c r="AKO27" s="72"/>
      <c r="AKP27" s="94"/>
      <c r="AKQ27" s="94"/>
      <c r="AKR27" s="94"/>
      <c r="AKS27" s="94"/>
      <c r="AKT27" s="94"/>
      <c r="AKU27" s="94"/>
      <c r="AKV27" s="94"/>
      <c r="AKW27" s="94"/>
      <c r="AKX27" s="94"/>
      <c r="AKY27" s="94"/>
      <c r="AKZ27" s="94"/>
      <c r="ALA27" s="94"/>
      <c r="ALB27" s="94"/>
      <c r="ALC27" s="94"/>
      <c r="ALD27" s="72" t="s">
        <v>371</v>
      </c>
      <c r="ALE27" s="72"/>
      <c r="ALF27" s="94"/>
      <c r="ALG27" s="94"/>
      <c r="ALH27" s="94"/>
      <c r="ALI27" s="94"/>
      <c r="ALJ27" s="94"/>
      <c r="ALK27" s="94"/>
      <c r="ALL27" s="94"/>
      <c r="ALM27" s="94"/>
      <c r="ALN27" s="94"/>
      <c r="ALO27" s="94"/>
      <c r="ALP27" s="94"/>
      <c r="ALQ27" s="94"/>
      <c r="ALR27" s="94"/>
      <c r="ALS27" s="94"/>
      <c r="ALT27" s="72" t="s">
        <v>371</v>
      </c>
      <c r="ALU27" s="72"/>
      <c r="ALV27" s="94"/>
      <c r="ALW27" s="94"/>
      <c r="ALX27" s="94"/>
      <c r="ALY27" s="94"/>
      <c r="ALZ27" s="94"/>
      <c r="AMA27" s="94"/>
      <c r="AMB27" s="94"/>
      <c r="AMC27" s="94"/>
      <c r="AMD27" s="94"/>
      <c r="AME27" s="94"/>
      <c r="AMF27" s="94"/>
      <c r="AMG27" s="94"/>
      <c r="AMH27" s="94"/>
      <c r="AMI27" s="94"/>
      <c r="AMJ27" s="72" t="s">
        <v>371</v>
      </c>
      <c r="AMK27" s="72"/>
      <c r="AML27" s="94"/>
      <c r="AMM27" s="94"/>
      <c r="AMN27" s="94"/>
      <c r="AMO27" s="94"/>
      <c r="AMP27" s="94"/>
      <c r="AMQ27" s="94"/>
      <c r="AMR27" s="94"/>
      <c r="AMS27" s="94"/>
      <c r="AMT27" s="94"/>
      <c r="AMU27" s="94"/>
      <c r="AMV27" s="94"/>
      <c r="AMW27" s="94"/>
      <c r="AMX27" s="94"/>
      <c r="AMY27" s="94"/>
      <c r="AMZ27" s="72" t="s">
        <v>371</v>
      </c>
      <c r="ANA27" s="72"/>
      <c r="ANB27" s="94"/>
      <c r="ANC27" s="94"/>
      <c r="AND27" s="94"/>
      <c r="ANE27" s="94"/>
      <c r="ANF27" s="94"/>
      <c r="ANG27" s="94"/>
      <c r="ANH27" s="94"/>
      <c r="ANI27" s="94"/>
      <c r="ANJ27" s="94"/>
      <c r="ANK27" s="94"/>
      <c r="ANL27" s="94"/>
      <c r="ANM27" s="94"/>
      <c r="ANN27" s="94"/>
      <c r="ANO27" s="94"/>
      <c r="ANP27" s="72" t="s">
        <v>371</v>
      </c>
      <c r="ANQ27" s="72"/>
      <c r="ANR27" s="94"/>
      <c r="ANS27" s="94"/>
      <c r="ANT27" s="94"/>
      <c r="ANU27" s="94"/>
      <c r="ANV27" s="94"/>
      <c r="ANW27" s="94"/>
      <c r="ANX27" s="94"/>
      <c r="ANY27" s="94"/>
      <c r="ANZ27" s="94"/>
      <c r="AOA27" s="94"/>
      <c r="AOB27" s="94"/>
      <c r="AOC27" s="94"/>
      <c r="AOD27" s="94"/>
      <c r="AOE27" s="94"/>
      <c r="AOF27" s="72" t="s">
        <v>371</v>
      </c>
      <c r="AOG27" s="72"/>
      <c r="AOH27" s="94"/>
      <c r="AOI27" s="94"/>
      <c r="AOJ27" s="94"/>
      <c r="AOK27" s="94"/>
      <c r="AOL27" s="94"/>
      <c r="AOM27" s="94"/>
      <c r="AON27" s="94"/>
      <c r="AOO27" s="94"/>
      <c r="AOP27" s="94"/>
      <c r="AOQ27" s="94"/>
      <c r="AOR27" s="94"/>
      <c r="AOS27" s="94"/>
      <c r="AOT27" s="94"/>
      <c r="AOU27" s="94"/>
      <c r="AOV27" s="72" t="s">
        <v>371</v>
      </c>
      <c r="AOW27" s="72"/>
      <c r="AOX27" s="94"/>
      <c r="AOY27" s="94"/>
      <c r="AOZ27" s="94"/>
      <c r="APA27" s="94"/>
      <c r="APB27" s="94"/>
      <c r="APC27" s="94"/>
      <c r="APD27" s="94"/>
      <c r="APE27" s="94"/>
      <c r="APF27" s="94"/>
      <c r="APG27" s="94"/>
      <c r="APH27" s="94"/>
      <c r="API27" s="94"/>
      <c r="APJ27" s="94"/>
      <c r="APK27" s="94"/>
      <c r="APL27" s="72" t="s">
        <v>371</v>
      </c>
      <c r="APM27" s="72"/>
      <c r="APN27" s="94"/>
      <c r="APO27" s="94"/>
      <c r="APP27" s="94"/>
      <c r="APQ27" s="94"/>
      <c r="APR27" s="94"/>
      <c r="APS27" s="94"/>
      <c r="APT27" s="94"/>
      <c r="APU27" s="94"/>
      <c r="APV27" s="94"/>
      <c r="APW27" s="94"/>
      <c r="APX27" s="94"/>
      <c r="APY27" s="94"/>
      <c r="APZ27" s="94"/>
      <c r="AQA27" s="94"/>
      <c r="AQB27" s="72" t="s">
        <v>371</v>
      </c>
      <c r="AQC27" s="72"/>
      <c r="AQD27" s="94"/>
      <c r="AQE27" s="94"/>
      <c r="AQF27" s="94"/>
      <c r="AQG27" s="94"/>
      <c r="AQH27" s="94"/>
      <c r="AQI27" s="94"/>
      <c r="AQJ27" s="94"/>
      <c r="AQK27" s="94"/>
      <c r="AQL27" s="94"/>
      <c r="AQM27" s="94"/>
      <c r="AQN27" s="94"/>
      <c r="AQO27" s="94"/>
      <c r="AQP27" s="94"/>
      <c r="AQQ27" s="94"/>
      <c r="AQR27" s="72" t="s">
        <v>371</v>
      </c>
      <c r="AQS27" s="72"/>
      <c r="AQT27" s="94"/>
      <c r="AQU27" s="94"/>
      <c r="AQV27" s="94"/>
      <c r="AQW27" s="94"/>
      <c r="AQX27" s="94"/>
      <c r="AQY27" s="94"/>
      <c r="AQZ27" s="94"/>
      <c r="ARA27" s="94"/>
      <c r="ARB27" s="94"/>
      <c r="ARC27" s="94"/>
      <c r="ARD27" s="94"/>
      <c r="ARE27" s="94"/>
      <c r="ARF27" s="94"/>
      <c r="ARG27" s="94"/>
      <c r="ARH27" s="72" t="s">
        <v>371</v>
      </c>
      <c r="ARI27" s="72"/>
      <c r="ARJ27" s="94"/>
      <c r="ARK27" s="94"/>
      <c r="ARL27" s="94"/>
      <c r="ARM27" s="94"/>
      <c r="ARN27" s="94"/>
      <c r="ARO27" s="94"/>
      <c r="ARP27" s="94"/>
      <c r="ARQ27" s="94"/>
      <c r="ARR27" s="94"/>
      <c r="ARS27" s="94"/>
      <c r="ART27" s="94"/>
      <c r="ARU27" s="94"/>
      <c r="ARV27" s="94"/>
      <c r="ARW27" s="94"/>
      <c r="ARX27" s="72" t="s">
        <v>371</v>
      </c>
      <c r="ARY27" s="72"/>
      <c r="ARZ27" s="94"/>
      <c r="ASA27" s="94"/>
      <c r="ASB27" s="94"/>
      <c r="ASC27" s="94"/>
      <c r="ASD27" s="94"/>
      <c r="ASE27" s="94"/>
      <c r="ASF27" s="94"/>
      <c r="ASG27" s="94"/>
      <c r="ASH27" s="94"/>
      <c r="ASI27" s="94"/>
      <c r="ASJ27" s="94"/>
      <c r="ASK27" s="94"/>
      <c r="ASL27" s="94"/>
      <c r="ASM27" s="94"/>
      <c r="ASN27" s="72" t="s">
        <v>371</v>
      </c>
      <c r="ASO27" s="72"/>
      <c r="ASP27" s="94"/>
      <c r="ASQ27" s="94"/>
      <c r="ASR27" s="94"/>
      <c r="ASS27" s="94"/>
      <c r="AST27" s="94"/>
      <c r="ASU27" s="94"/>
      <c r="ASV27" s="94"/>
      <c r="ASW27" s="94"/>
      <c r="ASX27" s="94"/>
      <c r="ASY27" s="94"/>
      <c r="ASZ27" s="94"/>
      <c r="ATA27" s="94"/>
      <c r="ATB27" s="94"/>
      <c r="ATC27" s="94"/>
      <c r="ATD27" s="72" t="s">
        <v>371</v>
      </c>
      <c r="ATE27" s="72"/>
      <c r="ATF27" s="94"/>
      <c r="ATG27" s="94"/>
      <c r="ATH27" s="94"/>
      <c r="ATI27" s="94"/>
      <c r="ATJ27" s="94"/>
      <c r="ATK27" s="94"/>
      <c r="ATL27" s="94"/>
      <c r="ATM27" s="94"/>
      <c r="ATN27" s="94"/>
      <c r="ATO27" s="94"/>
      <c r="ATP27" s="94"/>
      <c r="ATQ27" s="94"/>
      <c r="ATR27" s="94"/>
      <c r="ATS27" s="94"/>
      <c r="ATT27" s="72" t="s">
        <v>371</v>
      </c>
      <c r="ATU27" s="72"/>
      <c r="ATV27" s="94"/>
      <c r="ATW27" s="94"/>
      <c r="ATX27" s="94"/>
      <c r="ATY27" s="94"/>
      <c r="ATZ27" s="94"/>
      <c r="AUA27" s="94"/>
      <c r="AUB27" s="94"/>
      <c r="AUC27" s="94"/>
      <c r="AUD27" s="94"/>
      <c r="AUE27" s="94"/>
      <c r="AUF27" s="94"/>
      <c r="AUG27" s="94"/>
      <c r="AUH27" s="94"/>
      <c r="AUI27" s="94"/>
      <c r="AUJ27" s="72" t="s">
        <v>371</v>
      </c>
      <c r="AUK27" s="72"/>
      <c r="AUL27" s="94"/>
      <c r="AUM27" s="94"/>
      <c r="AUN27" s="94"/>
      <c r="AUO27" s="94"/>
      <c r="AUP27" s="94"/>
      <c r="AUQ27" s="94"/>
      <c r="AUR27" s="94"/>
      <c r="AUS27" s="94"/>
      <c r="AUT27" s="94"/>
      <c r="AUU27" s="94"/>
      <c r="AUV27" s="94"/>
      <c r="AUW27" s="94"/>
      <c r="AUX27" s="94"/>
      <c r="AUY27" s="94"/>
      <c r="AUZ27" s="72" t="s">
        <v>371</v>
      </c>
      <c r="AVA27" s="72"/>
      <c r="AVB27" s="94"/>
      <c r="AVC27" s="94"/>
      <c r="AVD27" s="94"/>
      <c r="AVE27" s="94"/>
      <c r="AVF27" s="94"/>
      <c r="AVG27" s="94"/>
      <c r="AVH27" s="94"/>
      <c r="AVI27" s="94"/>
      <c r="AVJ27" s="94"/>
      <c r="AVK27" s="94"/>
      <c r="AVL27" s="94"/>
      <c r="AVM27" s="94"/>
      <c r="AVN27" s="94"/>
      <c r="AVO27" s="94"/>
      <c r="AVP27" s="72" t="s">
        <v>371</v>
      </c>
      <c r="AVQ27" s="72"/>
      <c r="AVR27" s="94"/>
      <c r="AVS27" s="94"/>
      <c r="AVT27" s="94"/>
      <c r="AVU27" s="94"/>
      <c r="AVV27" s="94"/>
      <c r="AVW27" s="94"/>
      <c r="AVX27" s="94"/>
      <c r="AVY27" s="94"/>
      <c r="AVZ27" s="94"/>
      <c r="AWA27" s="94"/>
      <c r="AWB27" s="94"/>
      <c r="AWC27" s="94"/>
      <c r="AWD27" s="94"/>
      <c r="AWE27" s="94"/>
      <c r="AWF27" s="72" t="s">
        <v>371</v>
      </c>
      <c r="AWG27" s="72"/>
      <c r="AWH27" s="94"/>
      <c r="AWI27" s="94"/>
      <c r="AWJ27" s="94"/>
      <c r="AWK27" s="94"/>
      <c r="AWL27" s="94"/>
      <c r="AWM27" s="94"/>
      <c r="AWN27" s="94"/>
      <c r="AWO27" s="94"/>
      <c r="AWP27" s="94"/>
      <c r="AWQ27" s="94"/>
      <c r="AWR27" s="94"/>
      <c r="AWS27" s="94"/>
      <c r="AWT27" s="94"/>
      <c r="AWU27" s="94"/>
      <c r="AWV27" s="72" t="s">
        <v>371</v>
      </c>
      <c r="AWW27" s="72"/>
      <c r="AWX27" s="94"/>
      <c r="AWY27" s="94"/>
      <c r="AWZ27" s="94"/>
      <c r="AXA27" s="94"/>
      <c r="AXB27" s="94"/>
      <c r="AXC27" s="94"/>
      <c r="AXD27" s="94"/>
      <c r="AXE27" s="94"/>
      <c r="AXF27" s="94"/>
      <c r="AXG27" s="94"/>
      <c r="AXH27" s="94"/>
      <c r="AXI27" s="94"/>
      <c r="AXJ27" s="94"/>
      <c r="AXK27" s="94"/>
      <c r="AXL27" s="72" t="s">
        <v>371</v>
      </c>
      <c r="AXM27" s="72"/>
      <c r="AXN27" s="94"/>
      <c r="AXO27" s="94"/>
      <c r="AXP27" s="94"/>
      <c r="AXQ27" s="94"/>
      <c r="AXR27" s="94"/>
      <c r="AXS27" s="94"/>
      <c r="AXT27" s="94"/>
      <c r="AXU27" s="94"/>
      <c r="AXV27" s="94"/>
      <c r="AXW27" s="94"/>
      <c r="AXX27" s="94"/>
      <c r="AXY27" s="94"/>
      <c r="AXZ27" s="94"/>
      <c r="AYA27" s="94"/>
      <c r="AYB27" s="72" t="s">
        <v>371</v>
      </c>
      <c r="AYC27" s="72"/>
      <c r="AYD27" s="94"/>
      <c r="AYE27" s="94"/>
      <c r="AYF27" s="94"/>
      <c r="AYG27" s="94"/>
      <c r="AYH27" s="94"/>
      <c r="AYI27" s="94"/>
      <c r="AYJ27" s="94"/>
      <c r="AYK27" s="94"/>
      <c r="AYL27" s="94"/>
      <c r="AYM27" s="94"/>
      <c r="AYN27" s="94"/>
      <c r="AYO27" s="94"/>
      <c r="AYP27" s="94"/>
      <c r="AYQ27" s="94"/>
      <c r="AYR27" s="72" t="s">
        <v>371</v>
      </c>
      <c r="AYS27" s="72"/>
      <c r="AYT27" s="94"/>
      <c r="AYU27" s="94"/>
      <c r="AYV27" s="94"/>
      <c r="AYW27" s="94"/>
      <c r="AYX27" s="94"/>
      <c r="AYY27" s="94"/>
      <c r="AYZ27" s="94"/>
      <c r="AZA27" s="94"/>
      <c r="AZB27" s="94"/>
      <c r="AZC27" s="94"/>
      <c r="AZD27" s="94"/>
      <c r="AZE27" s="94"/>
      <c r="AZF27" s="94"/>
      <c r="AZG27" s="94"/>
      <c r="AZH27" s="72" t="s">
        <v>371</v>
      </c>
      <c r="AZI27" s="72"/>
      <c r="AZJ27" s="94"/>
      <c r="AZK27" s="94"/>
      <c r="AZL27" s="94"/>
      <c r="AZM27" s="94"/>
      <c r="AZN27" s="94"/>
      <c r="AZO27" s="94"/>
      <c r="AZP27" s="94"/>
      <c r="AZQ27" s="94"/>
      <c r="AZR27" s="94"/>
      <c r="AZS27" s="94"/>
      <c r="AZT27" s="94"/>
      <c r="AZU27" s="94"/>
      <c r="AZV27" s="94"/>
      <c r="AZW27" s="94"/>
      <c r="AZX27" s="72" t="s">
        <v>371</v>
      </c>
      <c r="AZY27" s="72"/>
      <c r="AZZ27" s="94"/>
      <c r="BAA27" s="94"/>
      <c r="BAB27" s="94"/>
      <c r="BAC27" s="94"/>
      <c r="BAD27" s="94"/>
      <c r="BAE27" s="94"/>
      <c r="BAF27" s="94"/>
      <c r="BAG27" s="94"/>
      <c r="BAH27" s="94"/>
      <c r="BAI27" s="94"/>
      <c r="BAJ27" s="94"/>
      <c r="BAK27" s="94"/>
      <c r="BAL27" s="94"/>
      <c r="BAM27" s="94"/>
      <c r="BAN27" s="72" t="s">
        <v>371</v>
      </c>
      <c r="BAO27" s="72"/>
      <c r="BAP27" s="94"/>
      <c r="BAQ27" s="94"/>
      <c r="BAR27" s="94"/>
      <c r="BAS27" s="94"/>
      <c r="BAT27" s="94"/>
      <c r="BAU27" s="94"/>
      <c r="BAV27" s="94"/>
      <c r="BAW27" s="94"/>
      <c r="BAX27" s="94"/>
      <c r="BAY27" s="94"/>
      <c r="BAZ27" s="94"/>
      <c r="BBA27" s="94"/>
      <c r="BBB27" s="94"/>
      <c r="BBC27" s="94"/>
      <c r="BBD27" s="72" t="s">
        <v>371</v>
      </c>
      <c r="BBE27" s="72"/>
      <c r="BBF27" s="94"/>
      <c r="BBG27" s="94"/>
      <c r="BBH27" s="94"/>
      <c r="BBI27" s="94"/>
      <c r="BBJ27" s="94"/>
      <c r="BBK27" s="94"/>
      <c r="BBL27" s="94"/>
      <c r="BBM27" s="94"/>
      <c r="BBN27" s="94"/>
      <c r="BBO27" s="94"/>
      <c r="BBP27" s="94"/>
      <c r="BBQ27" s="94"/>
      <c r="BBR27" s="94"/>
      <c r="BBS27" s="94"/>
      <c r="BBT27" s="72" t="s">
        <v>371</v>
      </c>
      <c r="BBU27" s="72"/>
      <c r="BBV27" s="94"/>
      <c r="BBW27" s="94"/>
      <c r="BBX27" s="94"/>
      <c r="BBY27" s="94"/>
      <c r="BBZ27" s="94"/>
      <c r="BCA27" s="94"/>
      <c r="BCB27" s="94"/>
      <c r="BCC27" s="94"/>
      <c r="BCD27" s="94"/>
      <c r="BCE27" s="94"/>
      <c r="BCF27" s="94"/>
      <c r="BCG27" s="94"/>
      <c r="BCH27" s="94"/>
      <c r="BCI27" s="94"/>
      <c r="BCJ27" s="72" t="s">
        <v>371</v>
      </c>
      <c r="BCK27" s="72"/>
      <c r="BCL27" s="94"/>
      <c r="BCM27" s="94"/>
      <c r="BCN27" s="94"/>
      <c r="BCO27" s="94"/>
      <c r="BCP27" s="94"/>
      <c r="BCQ27" s="94"/>
      <c r="BCR27" s="94"/>
      <c r="BCS27" s="94"/>
      <c r="BCT27" s="94"/>
      <c r="BCU27" s="94"/>
      <c r="BCV27" s="94"/>
      <c r="BCW27" s="94"/>
      <c r="BCX27" s="94"/>
      <c r="BCY27" s="94"/>
      <c r="BCZ27" s="72" t="s">
        <v>371</v>
      </c>
      <c r="BDA27" s="72"/>
      <c r="BDB27" s="94"/>
      <c r="BDC27" s="94"/>
      <c r="BDD27" s="94"/>
      <c r="BDE27" s="94"/>
      <c r="BDF27" s="94"/>
      <c r="BDG27" s="94"/>
      <c r="BDH27" s="94"/>
      <c r="BDI27" s="94"/>
      <c r="BDJ27" s="94"/>
      <c r="BDK27" s="94"/>
      <c r="BDL27" s="94"/>
      <c r="BDM27" s="94"/>
      <c r="BDN27" s="94"/>
      <c r="BDO27" s="94"/>
      <c r="BDP27" s="72" t="s">
        <v>371</v>
      </c>
      <c r="BDQ27" s="72"/>
      <c r="BDR27" s="94"/>
      <c r="BDS27" s="94"/>
      <c r="BDT27" s="94"/>
      <c r="BDU27" s="94"/>
      <c r="BDV27" s="94"/>
      <c r="BDW27" s="94"/>
      <c r="BDX27" s="94"/>
      <c r="BDY27" s="94"/>
      <c r="BDZ27" s="94"/>
      <c r="BEA27" s="94"/>
      <c r="BEB27" s="94"/>
      <c r="BEC27" s="94"/>
      <c r="BED27" s="94"/>
      <c r="BEE27" s="94"/>
      <c r="BEF27" s="72" t="s">
        <v>371</v>
      </c>
      <c r="BEG27" s="72"/>
      <c r="BEH27" s="94"/>
      <c r="BEI27" s="94"/>
      <c r="BEJ27" s="94"/>
      <c r="BEK27" s="94"/>
      <c r="BEL27" s="94"/>
      <c r="BEM27" s="94"/>
      <c r="BEN27" s="94"/>
      <c r="BEO27" s="94"/>
      <c r="BEP27" s="94"/>
      <c r="BEQ27" s="94"/>
      <c r="BER27" s="94"/>
      <c r="BES27" s="94"/>
      <c r="BET27" s="94"/>
      <c r="BEU27" s="94"/>
      <c r="BEV27" s="72" t="s">
        <v>371</v>
      </c>
      <c r="BEW27" s="72"/>
      <c r="BEX27" s="94"/>
      <c r="BEY27" s="94"/>
      <c r="BEZ27" s="94"/>
      <c r="BFA27" s="94"/>
      <c r="BFB27" s="94"/>
      <c r="BFC27" s="94"/>
      <c r="BFD27" s="94"/>
      <c r="BFE27" s="94"/>
      <c r="BFF27" s="94"/>
      <c r="BFG27" s="94"/>
      <c r="BFH27" s="94"/>
      <c r="BFI27" s="94"/>
      <c r="BFJ27" s="94"/>
      <c r="BFK27" s="94"/>
      <c r="BFL27" s="72" t="s">
        <v>371</v>
      </c>
      <c r="BFM27" s="72"/>
      <c r="BFN27" s="94"/>
      <c r="BFO27" s="94"/>
      <c r="BFP27" s="94"/>
      <c r="BFQ27" s="94"/>
      <c r="BFR27" s="94"/>
      <c r="BFS27" s="94"/>
      <c r="BFT27" s="94"/>
      <c r="BFU27" s="94"/>
      <c r="BFV27" s="94"/>
      <c r="BFW27" s="94"/>
      <c r="BFX27" s="94"/>
      <c r="BFY27" s="94"/>
      <c r="BFZ27" s="94"/>
      <c r="BGA27" s="94"/>
      <c r="BGB27" s="72" t="s">
        <v>371</v>
      </c>
      <c r="BGC27" s="72"/>
      <c r="BGD27" s="94"/>
      <c r="BGE27" s="94"/>
      <c r="BGF27" s="94"/>
      <c r="BGG27" s="94"/>
      <c r="BGH27" s="94"/>
      <c r="BGI27" s="94"/>
      <c r="BGJ27" s="94"/>
      <c r="BGK27" s="94"/>
      <c r="BGL27" s="94"/>
      <c r="BGM27" s="94"/>
      <c r="BGN27" s="94"/>
      <c r="BGO27" s="94"/>
      <c r="BGP27" s="94"/>
      <c r="BGQ27" s="94"/>
      <c r="BGR27" s="72" t="s">
        <v>371</v>
      </c>
      <c r="BGS27" s="72"/>
      <c r="BGT27" s="94"/>
      <c r="BGU27" s="94"/>
      <c r="BGV27" s="94"/>
      <c r="BGW27" s="94"/>
      <c r="BGX27" s="94"/>
      <c r="BGY27" s="94"/>
      <c r="BGZ27" s="94"/>
      <c r="BHA27" s="94"/>
      <c r="BHB27" s="94"/>
      <c r="BHC27" s="94"/>
      <c r="BHD27" s="94"/>
      <c r="BHE27" s="94"/>
      <c r="BHF27" s="94"/>
      <c r="BHG27" s="94"/>
      <c r="BHH27" s="72" t="s">
        <v>371</v>
      </c>
      <c r="BHI27" s="72"/>
      <c r="BHJ27" s="94"/>
      <c r="BHK27" s="94"/>
      <c r="BHL27" s="94"/>
      <c r="BHM27" s="94"/>
      <c r="BHN27" s="94"/>
      <c r="BHO27" s="94"/>
      <c r="BHP27" s="94"/>
      <c r="BHQ27" s="94"/>
      <c r="BHR27" s="94"/>
      <c r="BHS27" s="94"/>
      <c r="BHT27" s="94"/>
      <c r="BHU27" s="94"/>
      <c r="BHV27" s="94"/>
      <c r="BHW27" s="94"/>
      <c r="BHX27" s="72" t="s">
        <v>371</v>
      </c>
      <c r="BHY27" s="72"/>
      <c r="BHZ27" s="94"/>
      <c r="BIA27" s="94"/>
      <c r="BIB27" s="94"/>
      <c r="BIC27" s="94"/>
      <c r="BID27" s="94"/>
      <c r="BIE27" s="94"/>
      <c r="BIF27" s="94"/>
      <c r="BIG27" s="94"/>
      <c r="BIH27" s="94"/>
      <c r="BII27" s="94"/>
      <c r="BIJ27" s="94"/>
      <c r="BIK27" s="94"/>
      <c r="BIL27" s="94"/>
      <c r="BIM27" s="94"/>
      <c r="BIN27" s="72" t="s">
        <v>371</v>
      </c>
      <c r="BIO27" s="72"/>
      <c r="BIP27" s="94"/>
      <c r="BIQ27" s="94"/>
      <c r="BIR27" s="94"/>
      <c r="BIS27" s="94"/>
      <c r="BIT27" s="94"/>
      <c r="BIU27" s="94"/>
      <c r="BIV27" s="94"/>
      <c r="BIW27" s="94"/>
      <c r="BIX27" s="94"/>
      <c r="BIY27" s="94"/>
      <c r="BIZ27" s="94"/>
      <c r="BJA27" s="94"/>
      <c r="BJB27" s="94"/>
      <c r="BJC27" s="94"/>
      <c r="BJD27" s="72" t="s">
        <v>371</v>
      </c>
      <c r="BJE27" s="72"/>
      <c r="BJF27" s="94"/>
      <c r="BJG27" s="94"/>
      <c r="BJH27" s="94"/>
      <c r="BJI27" s="94"/>
      <c r="BJJ27" s="94"/>
      <c r="BJK27" s="94"/>
      <c r="BJL27" s="94"/>
      <c r="BJM27" s="94"/>
      <c r="BJN27" s="94"/>
      <c r="BJO27" s="94"/>
      <c r="BJP27" s="94"/>
      <c r="BJQ27" s="94"/>
      <c r="BJR27" s="94"/>
      <c r="BJS27" s="94"/>
      <c r="BJT27" s="72" t="s">
        <v>371</v>
      </c>
      <c r="BJU27" s="72"/>
      <c r="BJV27" s="94"/>
      <c r="BJW27" s="94"/>
      <c r="BJX27" s="94"/>
      <c r="BJY27" s="94"/>
      <c r="BJZ27" s="94"/>
      <c r="BKA27" s="94"/>
      <c r="BKB27" s="94"/>
      <c r="BKC27" s="94"/>
      <c r="BKD27" s="94"/>
      <c r="BKE27" s="94"/>
      <c r="BKF27" s="94"/>
      <c r="BKG27" s="94"/>
      <c r="BKH27" s="94"/>
      <c r="BKI27" s="94"/>
      <c r="BKJ27" s="72" t="s">
        <v>371</v>
      </c>
      <c r="BKK27" s="72"/>
      <c r="BKL27" s="94"/>
      <c r="BKM27" s="94"/>
      <c r="BKN27" s="94"/>
      <c r="BKO27" s="94"/>
      <c r="BKP27" s="94"/>
      <c r="BKQ27" s="94"/>
      <c r="BKR27" s="94"/>
      <c r="BKS27" s="94"/>
      <c r="BKT27" s="94"/>
      <c r="BKU27" s="94"/>
      <c r="BKV27" s="94"/>
      <c r="BKW27" s="94"/>
      <c r="BKX27" s="94"/>
      <c r="BKY27" s="94"/>
      <c r="BKZ27" s="72" t="s">
        <v>371</v>
      </c>
      <c r="BLA27" s="72"/>
      <c r="BLB27" s="94"/>
      <c r="BLC27" s="94"/>
      <c r="BLD27" s="94"/>
      <c r="BLE27" s="94"/>
      <c r="BLF27" s="94"/>
      <c r="BLG27" s="94"/>
      <c r="BLH27" s="94"/>
      <c r="BLI27" s="94"/>
      <c r="BLJ27" s="94"/>
      <c r="BLK27" s="94"/>
      <c r="BLL27" s="94"/>
      <c r="BLM27" s="94"/>
      <c r="BLN27" s="94"/>
      <c r="BLO27" s="94"/>
      <c r="BLP27" s="72" t="s">
        <v>371</v>
      </c>
      <c r="BLQ27" s="72"/>
      <c r="BLR27" s="94"/>
      <c r="BLS27" s="94"/>
      <c r="BLT27" s="94"/>
      <c r="BLU27" s="94"/>
      <c r="BLV27" s="94"/>
      <c r="BLW27" s="94"/>
      <c r="BLX27" s="94"/>
      <c r="BLY27" s="94"/>
      <c r="BLZ27" s="94"/>
      <c r="BMA27" s="94"/>
      <c r="BMB27" s="94"/>
      <c r="BMC27" s="94"/>
      <c r="BMD27" s="94"/>
      <c r="BME27" s="94"/>
      <c r="BMF27" s="72" t="s">
        <v>371</v>
      </c>
      <c r="BMG27" s="72"/>
      <c r="BMH27" s="94"/>
      <c r="BMI27" s="94"/>
      <c r="BMJ27" s="94"/>
      <c r="BMK27" s="94"/>
      <c r="BML27" s="94"/>
      <c r="BMM27" s="94"/>
      <c r="BMN27" s="94"/>
      <c r="BMO27" s="94"/>
      <c r="BMP27" s="94"/>
      <c r="BMQ27" s="94"/>
      <c r="BMR27" s="94"/>
      <c r="BMS27" s="94"/>
      <c r="BMT27" s="94"/>
      <c r="BMU27" s="94"/>
      <c r="BMV27" s="72" t="s">
        <v>371</v>
      </c>
      <c r="BMW27" s="72"/>
      <c r="BMX27" s="94"/>
      <c r="BMY27" s="94"/>
      <c r="BMZ27" s="94"/>
      <c r="BNA27" s="94"/>
      <c r="BNB27" s="94"/>
      <c r="BNC27" s="94"/>
      <c r="BND27" s="94"/>
      <c r="BNE27" s="94"/>
      <c r="BNF27" s="94"/>
      <c r="BNG27" s="94"/>
      <c r="BNH27" s="94"/>
      <c r="BNI27" s="94"/>
      <c r="BNJ27" s="94"/>
      <c r="BNK27" s="94"/>
      <c r="BNL27" s="72" t="s">
        <v>371</v>
      </c>
      <c r="BNM27" s="72"/>
      <c r="BNN27" s="94"/>
      <c r="BNO27" s="94"/>
      <c r="BNP27" s="94"/>
      <c r="BNQ27" s="94"/>
      <c r="BNR27" s="94"/>
      <c r="BNS27" s="94"/>
      <c r="BNT27" s="94"/>
      <c r="BNU27" s="94"/>
      <c r="BNV27" s="94"/>
      <c r="BNW27" s="94"/>
      <c r="BNX27" s="94"/>
      <c r="BNY27" s="94"/>
      <c r="BNZ27" s="94"/>
      <c r="BOA27" s="94"/>
      <c r="BOB27" s="72" t="s">
        <v>371</v>
      </c>
      <c r="BOC27" s="72"/>
      <c r="BOD27" s="94"/>
      <c r="BOE27" s="94"/>
      <c r="BOF27" s="94"/>
      <c r="BOG27" s="94"/>
      <c r="BOH27" s="94"/>
      <c r="BOI27" s="94"/>
      <c r="BOJ27" s="94"/>
      <c r="BOK27" s="94"/>
      <c r="BOL27" s="94"/>
      <c r="BOM27" s="94"/>
      <c r="BON27" s="94"/>
      <c r="BOO27" s="94"/>
      <c r="BOP27" s="94"/>
      <c r="BOQ27" s="94"/>
      <c r="BOR27" s="72" t="s">
        <v>371</v>
      </c>
      <c r="BOS27" s="72"/>
      <c r="BOT27" s="94"/>
      <c r="BOU27" s="94"/>
      <c r="BOV27" s="94"/>
      <c r="BOW27" s="94"/>
      <c r="BOX27" s="94"/>
      <c r="BOY27" s="94"/>
      <c r="BOZ27" s="94"/>
      <c r="BPA27" s="94"/>
      <c r="BPB27" s="94"/>
      <c r="BPC27" s="94"/>
      <c r="BPD27" s="94"/>
      <c r="BPE27" s="94"/>
      <c r="BPF27" s="94"/>
      <c r="BPG27" s="94"/>
      <c r="BPH27" s="72" t="s">
        <v>371</v>
      </c>
      <c r="BPI27" s="72"/>
      <c r="BPJ27" s="94"/>
      <c r="BPK27" s="94"/>
      <c r="BPL27" s="94"/>
      <c r="BPM27" s="94"/>
      <c r="BPN27" s="94"/>
      <c r="BPO27" s="94"/>
      <c r="BPP27" s="94"/>
      <c r="BPQ27" s="94"/>
      <c r="BPR27" s="94"/>
      <c r="BPS27" s="94"/>
      <c r="BPT27" s="94"/>
      <c r="BPU27" s="94"/>
      <c r="BPV27" s="94"/>
      <c r="BPW27" s="94"/>
      <c r="BPX27" s="72" t="s">
        <v>371</v>
      </c>
      <c r="BPY27" s="72"/>
      <c r="BPZ27" s="94"/>
      <c r="BQA27" s="94"/>
      <c r="BQB27" s="94"/>
      <c r="BQC27" s="94"/>
      <c r="BQD27" s="94"/>
      <c r="BQE27" s="94"/>
      <c r="BQF27" s="94"/>
      <c r="BQG27" s="94"/>
      <c r="BQH27" s="94"/>
      <c r="BQI27" s="94"/>
      <c r="BQJ27" s="94"/>
      <c r="BQK27" s="94"/>
      <c r="BQL27" s="94"/>
      <c r="BQM27" s="94"/>
      <c r="BQN27" s="72" t="s">
        <v>371</v>
      </c>
      <c r="BQO27" s="72"/>
      <c r="BQP27" s="94"/>
      <c r="BQQ27" s="94"/>
      <c r="BQR27" s="94"/>
      <c r="BQS27" s="94"/>
      <c r="BQT27" s="94"/>
      <c r="BQU27" s="94"/>
      <c r="BQV27" s="94"/>
      <c r="BQW27" s="94"/>
      <c r="BQX27" s="94"/>
      <c r="BQY27" s="94"/>
      <c r="BQZ27" s="94"/>
      <c r="BRA27" s="94"/>
      <c r="BRB27" s="94"/>
      <c r="BRC27" s="94"/>
      <c r="BRD27" s="72" t="s">
        <v>371</v>
      </c>
      <c r="BRE27" s="72"/>
      <c r="BRF27" s="94"/>
      <c r="BRG27" s="94"/>
      <c r="BRH27" s="94"/>
      <c r="BRI27" s="94"/>
      <c r="BRJ27" s="94"/>
      <c r="BRK27" s="94"/>
      <c r="BRL27" s="94"/>
      <c r="BRM27" s="94"/>
      <c r="BRN27" s="94"/>
      <c r="BRO27" s="94"/>
      <c r="BRP27" s="94"/>
      <c r="BRQ27" s="94"/>
      <c r="BRR27" s="94"/>
      <c r="BRS27" s="94"/>
      <c r="BRT27" s="72" t="s">
        <v>371</v>
      </c>
      <c r="BRU27" s="72"/>
      <c r="BRV27" s="94"/>
      <c r="BRW27" s="94"/>
      <c r="BRX27" s="94"/>
      <c r="BRY27" s="94"/>
      <c r="BRZ27" s="94"/>
      <c r="BSA27" s="94"/>
      <c r="BSB27" s="94"/>
      <c r="BSC27" s="94"/>
      <c r="BSD27" s="94"/>
      <c r="BSE27" s="94"/>
      <c r="BSF27" s="94"/>
      <c r="BSG27" s="94"/>
      <c r="BSH27" s="94"/>
      <c r="BSI27" s="94"/>
      <c r="BSJ27" s="72" t="s">
        <v>371</v>
      </c>
      <c r="BSK27" s="72"/>
      <c r="BSL27" s="94"/>
      <c r="BSM27" s="94"/>
      <c r="BSN27" s="94"/>
      <c r="BSO27" s="94"/>
      <c r="BSP27" s="94"/>
      <c r="BSQ27" s="94"/>
      <c r="BSR27" s="94"/>
      <c r="BSS27" s="94"/>
      <c r="BST27" s="94"/>
      <c r="BSU27" s="94"/>
      <c r="BSV27" s="94"/>
      <c r="BSW27" s="94"/>
      <c r="BSX27" s="94"/>
      <c r="BSY27" s="94"/>
      <c r="BSZ27" s="72" t="s">
        <v>371</v>
      </c>
      <c r="BTA27" s="72"/>
      <c r="BTB27" s="94"/>
      <c r="BTC27" s="94"/>
      <c r="BTD27" s="94"/>
      <c r="BTE27" s="94"/>
      <c r="BTF27" s="94"/>
      <c r="BTG27" s="94"/>
      <c r="BTH27" s="94"/>
      <c r="BTI27" s="94"/>
      <c r="BTJ27" s="94"/>
      <c r="BTK27" s="94"/>
      <c r="BTL27" s="94"/>
      <c r="BTM27" s="94"/>
      <c r="BTN27" s="94"/>
      <c r="BTO27" s="94"/>
      <c r="BTP27" s="72" t="s">
        <v>371</v>
      </c>
      <c r="BTQ27" s="72"/>
      <c r="BTR27" s="94"/>
      <c r="BTS27" s="94"/>
      <c r="BTT27" s="94"/>
      <c r="BTU27" s="94"/>
      <c r="BTV27" s="94"/>
      <c r="BTW27" s="94"/>
      <c r="BTX27" s="94"/>
      <c r="BTY27" s="94"/>
      <c r="BTZ27" s="94"/>
      <c r="BUA27" s="94"/>
      <c r="BUB27" s="94"/>
      <c r="BUC27" s="94"/>
      <c r="BUD27" s="94"/>
      <c r="BUE27" s="94"/>
      <c r="BUF27" s="72" t="s">
        <v>371</v>
      </c>
      <c r="BUG27" s="72"/>
      <c r="BUH27" s="94"/>
      <c r="BUI27" s="94"/>
      <c r="BUJ27" s="94"/>
      <c r="BUK27" s="94"/>
      <c r="BUL27" s="94"/>
      <c r="BUM27" s="94"/>
      <c r="BUN27" s="94"/>
      <c r="BUO27" s="94"/>
      <c r="BUP27" s="94"/>
      <c r="BUQ27" s="94"/>
      <c r="BUR27" s="94"/>
      <c r="BUS27" s="94"/>
      <c r="BUT27" s="94"/>
      <c r="BUU27" s="94"/>
      <c r="BUV27" s="72" t="s">
        <v>371</v>
      </c>
      <c r="BUW27" s="72"/>
      <c r="BUX27" s="94"/>
      <c r="BUY27" s="94"/>
      <c r="BUZ27" s="94"/>
      <c r="BVA27" s="94"/>
      <c r="BVB27" s="94"/>
      <c r="BVC27" s="94"/>
      <c r="BVD27" s="94"/>
      <c r="BVE27" s="94"/>
      <c r="BVF27" s="94"/>
      <c r="BVG27" s="94"/>
      <c r="BVH27" s="94"/>
      <c r="BVI27" s="94"/>
      <c r="BVJ27" s="94"/>
      <c r="BVK27" s="94"/>
      <c r="BVL27" s="72" t="s">
        <v>371</v>
      </c>
      <c r="BVM27" s="72"/>
      <c r="BVN27" s="94"/>
      <c r="BVO27" s="94"/>
      <c r="BVP27" s="94"/>
      <c r="BVQ27" s="94"/>
      <c r="BVR27" s="94"/>
      <c r="BVS27" s="94"/>
      <c r="BVT27" s="94"/>
      <c r="BVU27" s="94"/>
      <c r="BVV27" s="94"/>
      <c r="BVW27" s="94"/>
      <c r="BVX27" s="94"/>
      <c r="BVY27" s="94"/>
      <c r="BVZ27" s="94"/>
      <c r="BWA27" s="94"/>
      <c r="BWB27" s="72" t="s">
        <v>371</v>
      </c>
      <c r="BWC27" s="72"/>
      <c r="BWD27" s="94"/>
      <c r="BWE27" s="94"/>
      <c r="BWF27" s="94"/>
      <c r="BWG27" s="94"/>
      <c r="BWH27" s="94"/>
      <c r="BWI27" s="94"/>
      <c r="BWJ27" s="94"/>
      <c r="BWK27" s="94"/>
      <c r="BWL27" s="94"/>
      <c r="BWM27" s="94"/>
      <c r="BWN27" s="94"/>
      <c r="BWO27" s="94"/>
      <c r="BWP27" s="94"/>
      <c r="BWQ27" s="94"/>
      <c r="BWR27" s="72" t="s">
        <v>371</v>
      </c>
      <c r="BWS27" s="72"/>
      <c r="BWT27" s="94"/>
      <c r="BWU27" s="94"/>
      <c r="BWV27" s="94"/>
      <c r="BWW27" s="94"/>
      <c r="BWX27" s="94"/>
      <c r="BWY27" s="94"/>
      <c r="BWZ27" s="94"/>
      <c r="BXA27" s="94"/>
      <c r="BXB27" s="94"/>
      <c r="BXC27" s="94"/>
      <c r="BXD27" s="94"/>
      <c r="BXE27" s="94"/>
      <c r="BXF27" s="94"/>
      <c r="BXG27" s="94"/>
      <c r="BXH27" s="72" t="s">
        <v>371</v>
      </c>
      <c r="BXI27" s="72"/>
      <c r="BXJ27" s="94"/>
      <c r="BXK27" s="94"/>
      <c r="BXL27" s="94"/>
      <c r="BXM27" s="94"/>
      <c r="BXN27" s="94"/>
      <c r="BXO27" s="94"/>
      <c r="BXP27" s="94"/>
      <c r="BXQ27" s="94"/>
      <c r="BXR27" s="94"/>
      <c r="BXS27" s="94"/>
      <c r="BXT27" s="94"/>
      <c r="BXU27" s="94"/>
      <c r="BXV27" s="94"/>
      <c r="BXW27" s="94"/>
      <c r="BXX27" s="72" t="s">
        <v>371</v>
      </c>
      <c r="BXY27" s="72"/>
      <c r="BXZ27" s="94"/>
      <c r="BYA27" s="94"/>
      <c r="BYB27" s="94"/>
      <c r="BYC27" s="94"/>
      <c r="BYD27" s="94"/>
      <c r="BYE27" s="94"/>
      <c r="BYF27" s="94"/>
      <c r="BYG27" s="94"/>
      <c r="BYH27" s="94"/>
      <c r="BYI27" s="94"/>
      <c r="BYJ27" s="94"/>
      <c r="BYK27" s="94"/>
      <c r="BYL27" s="94"/>
      <c r="BYM27" s="94"/>
      <c r="BYN27" s="72" t="s">
        <v>371</v>
      </c>
      <c r="BYO27" s="72"/>
      <c r="BYP27" s="94"/>
      <c r="BYQ27" s="94"/>
      <c r="BYR27" s="94"/>
      <c r="BYS27" s="94"/>
      <c r="BYT27" s="94"/>
      <c r="BYU27" s="94"/>
      <c r="BYV27" s="94"/>
      <c r="BYW27" s="94"/>
      <c r="BYX27" s="94"/>
      <c r="BYY27" s="94"/>
      <c r="BYZ27" s="94"/>
      <c r="BZA27" s="94"/>
      <c r="BZB27" s="94"/>
      <c r="BZC27" s="94"/>
      <c r="BZD27" s="72" t="s">
        <v>371</v>
      </c>
      <c r="BZE27" s="72"/>
      <c r="BZF27" s="94"/>
      <c r="BZG27" s="94"/>
      <c r="BZH27" s="94"/>
      <c r="BZI27" s="94"/>
      <c r="BZJ27" s="94"/>
      <c r="BZK27" s="94"/>
      <c r="BZL27" s="94"/>
      <c r="BZM27" s="94"/>
      <c r="BZN27" s="94"/>
      <c r="BZO27" s="94"/>
      <c r="BZP27" s="94"/>
      <c r="BZQ27" s="94"/>
      <c r="BZR27" s="94"/>
      <c r="BZS27" s="94"/>
      <c r="BZT27" s="72" t="s">
        <v>371</v>
      </c>
      <c r="BZU27" s="72"/>
      <c r="BZV27" s="94"/>
      <c r="BZW27" s="94"/>
      <c r="BZX27" s="94"/>
      <c r="BZY27" s="94"/>
      <c r="BZZ27" s="94"/>
      <c r="CAA27" s="94"/>
      <c r="CAB27" s="94"/>
      <c r="CAC27" s="94"/>
      <c r="CAD27" s="94"/>
      <c r="CAE27" s="94"/>
      <c r="CAF27" s="94"/>
      <c r="CAG27" s="94"/>
      <c r="CAH27" s="94"/>
      <c r="CAI27" s="94"/>
      <c r="CAJ27" s="72" t="s">
        <v>371</v>
      </c>
      <c r="CAK27" s="72"/>
      <c r="CAL27" s="94"/>
      <c r="CAM27" s="94"/>
      <c r="CAN27" s="94"/>
      <c r="CAO27" s="94"/>
      <c r="CAP27" s="94"/>
      <c r="CAQ27" s="94"/>
      <c r="CAR27" s="94"/>
      <c r="CAS27" s="94"/>
      <c r="CAT27" s="94"/>
      <c r="CAU27" s="94"/>
      <c r="CAV27" s="94"/>
      <c r="CAW27" s="94"/>
      <c r="CAX27" s="94"/>
      <c r="CAY27" s="94"/>
      <c r="CAZ27" s="72" t="s">
        <v>371</v>
      </c>
      <c r="CBA27" s="72"/>
      <c r="CBB27" s="94"/>
      <c r="CBC27" s="94"/>
      <c r="CBD27" s="94"/>
      <c r="CBE27" s="94"/>
      <c r="CBF27" s="94"/>
      <c r="CBG27" s="94"/>
      <c r="CBH27" s="94"/>
      <c r="CBI27" s="94"/>
      <c r="CBJ27" s="94"/>
      <c r="CBK27" s="94"/>
      <c r="CBL27" s="94"/>
      <c r="CBM27" s="94"/>
      <c r="CBN27" s="94"/>
      <c r="CBO27" s="94"/>
      <c r="CBP27" s="72" t="s">
        <v>371</v>
      </c>
      <c r="CBQ27" s="72"/>
      <c r="CBR27" s="94"/>
      <c r="CBS27" s="94"/>
      <c r="CBT27" s="94"/>
      <c r="CBU27" s="94"/>
      <c r="CBV27" s="94"/>
      <c r="CBW27" s="94"/>
      <c r="CBX27" s="94"/>
      <c r="CBY27" s="94"/>
      <c r="CBZ27" s="94"/>
      <c r="CCA27" s="94"/>
      <c r="CCB27" s="94"/>
      <c r="CCC27" s="94"/>
      <c r="CCD27" s="94"/>
      <c r="CCE27" s="94"/>
      <c r="CCF27" s="72" t="s">
        <v>371</v>
      </c>
      <c r="CCG27" s="72"/>
      <c r="CCH27" s="94"/>
      <c r="CCI27" s="94"/>
      <c r="CCJ27" s="94"/>
      <c r="CCK27" s="94"/>
      <c r="CCL27" s="94"/>
      <c r="CCM27" s="94"/>
      <c r="CCN27" s="94"/>
      <c r="CCO27" s="94"/>
      <c r="CCP27" s="94"/>
      <c r="CCQ27" s="94"/>
      <c r="CCR27" s="94"/>
      <c r="CCS27" s="94"/>
      <c r="CCT27" s="94"/>
      <c r="CCU27" s="94"/>
      <c r="CCV27" s="72" t="s">
        <v>371</v>
      </c>
      <c r="CCW27" s="72"/>
      <c r="CCX27" s="94"/>
      <c r="CCY27" s="94"/>
      <c r="CCZ27" s="94"/>
      <c r="CDA27" s="94"/>
      <c r="CDB27" s="94"/>
      <c r="CDC27" s="94"/>
      <c r="CDD27" s="94"/>
      <c r="CDE27" s="94"/>
      <c r="CDF27" s="94"/>
      <c r="CDG27" s="94"/>
      <c r="CDH27" s="94"/>
      <c r="CDI27" s="94"/>
      <c r="CDJ27" s="94"/>
      <c r="CDK27" s="94"/>
      <c r="CDL27" s="72" t="s">
        <v>371</v>
      </c>
      <c r="CDM27" s="72"/>
      <c r="CDN27" s="94"/>
      <c r="CDO27" s="94"/>
      <c r="CDP27" s="94"/>
      <c r="CDQ27" s="94"/>
      <c r="CDR27" s="94"/>
      <c r="CDS27" s="94"/>
      <c r="CDT27" s="94"/>
      <c r="CDU27" s="94"/>
      <c r="CDV27" s="94"/>
      <c r="CDW27" s="94"/>
      <c r="CDX27" s="94"/>
      <c r="CDY27" s="94"/>
      <c r="CDZ27" s="94"/>
      <c r="CEA27" s="94"/>
      <c r="CEB27" s="72" t="s">
        <v>371</v>
      </c>
      <c r="CEC27" s="72"/>
      <c r="CED27" s="94"/>
      <c r="CEE27" s="94"/>
      <c r="CEF27" s="94"/>
      <c r="CEG27" s="94"/>
      <c r="CEH27" s="94"/>
      <c r="CEI27" s="94"/>
      <c r="CEJ27" s="94"/>
      <c r="CEK27" s="94"/>
      <c r="CEL27" s="94"/>
      <c r="CEM27" s="94"/>
      <c r="CEN27" s="94"/>
      <c r="CEO27" s="94"/>
      <c r="CEP27" s="94"/>
      <c r="CEQ27" s="94"/>
      <c r="CER27" s="72" t="s">
        <v>371</v>
      </c>
      <c r="CES27" s="72"/>
      <c r="CET27" s="94"/>
      <c r="CEU27" s="94"/>
      <c r="CEV27" s="94"/>
      <c r="CEW27" s="94"/>
      <c r="CEX27" s="94"/>
      <c r="CEY27" s="94"/>
      <c r="CEZ27" s="94"/>
      <c r="CFA27" s="94"/>
      <c r="CFB27" s="94"/>
      <c r="CFC27" s="94"/>
      <c r="CFD27" s="94"/>
      <c r="CFE27" s="94"/>
      <c r="CFF27" s="94"/>
      <c r="CFG27" s="94"/>
      <c r="CFH27" s="72" t="s">
        <v>371</v>
      </c>
      <c r="CFI27" s="72"/>
      <c r="CFJ27" s="94"/>
      <c r="CFK27" s="94"/>
      <c r="CFL27" s="94"/>
      <c r="CFM27" s="94"/>
      <c r="CFN27" s="94"/>
      <c r="CFO27" s="94"/>
      <c r="CFP27" s="94"/>
      <c r="CFQ27" s="94"/>
      <c r="CFR27" s="94"/>
      <c r="CFS27" s="94"/>
      <c r="CFT27" s="94"/>
      <c r="CFU27" s="94"/>
      <c r="CFV27" s="94"/>
      <c r="CFW27" s="94"/>
      <c r="CFX27" s="72" t="s">
        <v>371</v>
      </c>
      <c r="CFY27" s="72"/>
      <c r="CFZ27" s="94"/>
      <c r="CGA27" s="94"/>
      <c r="CGB27" s="94"/>
      <c r="CGC27" s="94"/>
      <c r="CGD27" s="94"/>
      <c r="CGE27" s="94"/>
      <c r="CGF27" s="94"/>
      <c r="CGG27" s="94"/>
      <c r="CGH27" s="94"/>
      <c r="CGI27" s="94"/>
      <c r="CGJ27" s="94"/>
      <c r="CGK27" s="94"/>
      <c r="CGL27" s="94"/>
      <c r="CGM27" s="94"/>
      <c r="CGN27" s="72" t="s">
        <v>371</v>
      </c>
      <c r="CGO27" s="72"/>
      <c r="CGP27" s="94"/>
      <c r="CGQ27" s="94"/>
      <c r="CGR27" s="94"/>
      <c r="CGS27" s="94"/>
      <c r="CGT27" s="94"/>
      <c r="CGU27" s="94"/>
      <c r="CGV27" s="94"/>
      <c r="CGW27" s="94"/>
      <c r="CGX27" s="94"/>
      <c r="CGY27" s="94"/>
      <c r="CGZ27" s="94"/>
      <c r="CHA27" s="94"/>
      <c r="CHB27" s="94"/>
      <c r="CHC27" s="94"/>
      <c r="CHD27" s="72" t="s">
        <v>371</v>
      </c>
      <c r="CHE27" s="72"/>
      <c r="CHF27" s="94"/>
      <c r="CHG27" s="94"/>
      <c r="CHH27" s="94"/>
      <c r="CHI27" s="94"/>
      <c r="CHJ27" s="94"/>
      <c r="CHK27" s="94"/>
      <c r="CHL27" s="94"/>
      <c r="CHM27" s="94"/>
      <c r="CHN27" s="94"/>
      <c r="CHO27" s="94"/>
      <c r="CHP27" s="94"/>
      <c r="CHQ27" s="94"/>
      <c r="CHR27" s="94"/>
      <c r="CHS27" s="94"/>
      <c r="CHT27" s="72" t="s">
        <v>371</v>
      </c>
      <c r="CHU27" s="72"/>
      <c r="CHV27" s="94"/>
      <c r="CHW27" s="94"/>
      <c r="CHX27" s="94"/>
      <c r="CHY27" s="94"/>
      <c r="CHZ27" s="94"/>
      <c r="CIA27" s="94"/>
      <c r="CIB27" s="94"/>
      <c r="CIC27" s="94"/>
      <c r="CID27" s="94"/>
      <c r="CIE27" s="94"/>
      <c r="CIF27" s="94"/>
      <c r="CIG27" s="94"/>
      <c r="CIH27" s="94"/>
      <c r="CII27" s="94"/>
      <c r="CIJ27" s="72" t="s">
        <v>371</v>
      </c>
      <c r="CIK27" s="72"/>
      <c r="CIL27" s="94"/>
      <c r="CIM27" s="94"/>
      <c r="CIN27" s="94"/>
      <c r="CIO27" s="94"/>
      <c r="CIP27" s="94"/>
      <c r="CIQ27" s="94"/>
      <c r="CIR27" s="94"/>
      <c r="CIS27" s="94"/>
      <c r="CIT27" s="94"/>
      <c r="CIU27" s="94"/>
      <c r="CIV27" s="94"/>
      <c r="CIW27" s="94"/>
      <c r="CIX27" s="94"/>
      <c r="CIY27" s="94"/>
      <c r="CIZ27" s="72" t="s">
        <v>371</v>
      </c>
      <c r="CJA27" s="72"/>
      <c r="CJB27" s="94"/>
      <c r="CJC27" s="94"/>
      <c r="CJD27" s="94"/>
      <c r="CJE27" s="94"/>
      <c r="CJF27" s="94"/>
      <c r="CJG27" s="94"/>
      <c r="CJH27" s="94"/>
      <c r="CJI27" s="94"/>
      <c r="CJJ27" s="94"/>
      <c r="CJK27" s="94"/>
      <c r="CJL27" s="94"/>
      <c r="CJM27" s="94"/>
      <c r="CJN27" s="94"/>
      <c r="CJO27" s="94"/>
      <c r="CJP27" s="72" t="s">
        <v>371</v>
      </c>
      <c r="CJQ27" s="72"/>
      <c r="CJR27" s="94"/>
      <c r="CJS27" s="94"/>
      <c r="CJT27" s="94"/>
      <c r="CJU27" s="94"/>
      <c r="CJV27" s="94"/>
      <c r="CJW27" s="94"/>
      <c r="CJX27" s="94"/>
      <c r="CJY27" s="94"/>
      <c r="CJZ27" s="94"/>
      <c r="CKA27" s="94"/>
      <c r="CKB27" s="94"/>
      <c r="CKC27" s="94"/>
      <c r="CKD27" s="94"/>
      <c r="CKE27" s="94"/>
      <c r="CKF27" s="72" t="s">
        <v>371</v>
      </c>
      <c r="CKG27" s="72"/>
      <c r="CKH27" s="94"/>
      <c r="CKI27" s="94"/>
      <c r="CKJ27" s="94"/>
      <c r="CKK27" s="94"/>
      <c r="CKL27" s="94"/>
      <c r="CKM27" s="94"/>
      <c r="CKN27" s="94"/>
      <c r="CKO27" s="94"/>
      <c r="CKP27" s="94"/>
      <c r="CKQ27" s="94"/>
      <c r="CKR27" s="94"/>
      <c r="CKS27" s="94"/>
      <c r="CKT27" s="94"/>
      <c r="CKU27" s="94"/>
      <c r="CKV27" s="72" t="s">
        <v>371</v>
      </c>
      <c r="CKW27" s="72"/>
      <c r="CKX27" s="94"/>
      <c r="CKY27" s="94"/>
      <c r="CKZ27" s="94"/>
      <c r="CLA27" s="94"/>
      <c r="CLB27" s="94"/>
      <c r="CLC27" s="94"/>
      <c r="CLD27" s="94"/>
      <c r="CLE27" s="94"/>
      <c r="CLF27" s="94"/>
      <c r="CLG27" s="94"/>
      <c r="CLH27" s="94"/>
      <c r="CLI27" s="94"/>
      <c r="CLJ27" s="94"/>
      <c r="CLK27" s="94"/>
      <c r="CLL27" s="72" t="s">
        <v>371</v>
      </c>
      <c r="CLM27" s="72"/>
      <c r="CLN27" s="94"/>
      <c r="CLO27" s="94"/>
      <c r="CLP27" s="94"/>
      <c r="CLQ27" s="94"/>
      <c r="CLR27" s="94"/>
      <c r="CLS27" s="94"/>
      <c r="CLT27" s="94"/>
      <c r="CLU27" s="94"/>
      <c r="CLV27" s="94"/>
      <c r="CLW27" s="94"/>
      <c r="CLX27" s="94"/>
      <c r="CLY27" s="94"/>
      <c r="CLZ27" s="94"/>
      <c r="CMA27" s="94"/>
      <c r="CMB27" s="72" t="s">
        <v>371</v>
      </c>
      <c r="CMC27" s="72"/>
      <c r="CMD27" s="94"/>
      <c r="CME27" s="94"/>
      <c r="CMF27" s="94"/>
      <c r="CMG27" s="94"/>
      <c r="CMH27" s="94"/>
      <c r="CMI27" s="94"/>
      <c r="CMJ27" s="94"/>
      <c r="CMK27" s="94"/>
      <c r="CML27" s="94"/>
      <c r="CMM27" s="94"/>
      <c r="CMN27" s="94"/>
      <c r="CMO27" s="94"/>
      <c r="CMP27" s="94"/>
      <c r="CMQ27" s="94"/>
      <c r="CMR27" s="72" t="s">
        <v>371</v>
      </c>
      <c r="CMS27" s="72"/>
      <c r="CMT27" s="94"/>
      <c r="CMU27" s="94"/>
      <c r="CMV27" s="94"/>
      <c r="CMW27" s="94"/>
      <c r="CMX27" s="94"/>
      <c r="CMY27" s="94"/>
      <c r="CMZ27" s="94"/>
      <c r="CNA27" s="94"/>
      <c r="CNB27" s="94"/>
      <c r="CNC27" s="94"/>
      <c r="CND27" s="94"/>
      <c r="CNE27" s="94"/>
      <c r="CNF27" s="94"/>
      <c r="CNG27" s="94"/>
      <c r="CNH27" s="72" t="s">
        <v>371</v>
      </c>
      <c r="CNI27" s="72"/>
      <c r="CNJ27" s="94"/>
      <c r="CNK27" s="94"/>
      <c r="CNL27" s="94"/>
      <c r="CNM27" s="94"/>
      <c r="CNN27" s="94"/>
      <c r="CNO27" s="94"/>
      <c r="CNP27" s="94"/>
      <c r="CNQ27" s="94"/>
      <c r="CNR27" s="94"/>
      <c r="CNS27" s="94"/>
      <c r="CNT27" s="94"/>
      <c r="CNU27" s="94"/>
      <c r="CNV27" s="94"/>
      <c r="CNW27" s="94"/>
      <c r="CNX27" s="72" t="s">
        <v>371</v>
      </c>
      <c r="CNY27" s="72"/>
      <c r="CNZ27" s="94"/>
      <c r="COA27" s="94"/>
      <c r="COB27" s="94"/>
      <c r="COC27" s="94"/>
      <c r="COD27" s="94"/>
      <c r="COE27" s="94"/>
      <c r="COF27" s="94"/>
      <c r="COG27" s="94"/>
      <c r="COH27" s="94"/>
      <c r="COI27" s="94"/>
      <c r="COJ27" s="94"/>
      <c r="COK27" s="94"/>
      <c r="COL27" s="94"/>
      <c r="COM27" s="94"/>
      <c r="CON27" s="72" t="s">
        <v>371</v>
      </c>
      <c r="COO27" s="72"/>
      <c r="COP27" s="94"/>
      <c r="COQ27" s="94"/>
      <c r="COR27" s="94"/>
      <c r="COS27" s="94"/>
      <c r="COT27" s="94"/>
      <c r="COU27" s="94"/>
      <c r="COV27" s="94"/>
      <c r="COW27" s="94"/>
      <c r="COX27" s="94"/>
      <c r="COY27" s="94"/>
      <c r="COZ27" s="94"/>
      <c r="CPA27" s="94"/>
      <c r="CPB27" s="94"/>
      <c r="CPC27" s="94"/>
      <c r="CPD27" s="72" t="s">
        <v>371</v>
      </c>
      <c r="CPE27" s="72"/>
      <c r="CPF27" s="94"/>
      <c r="CPG27" s="94"/>
      <c r="CPH27" s="94"/>
      <c r="CPI27" s="94"/>
      <c r="CPJ27" s="94"/>
      <c r="CPK27" s="94"/>
      <c r="CPL27" s="94"/>
      <c r="CPM27" s="94"/>
      <c r="CPN27" s="94"/>
      <c r="CPO27" s="94"/>
      <c r="CPP27" s="94"/>
      <c r="CPQ27" s="94"/>
      <c r="CPR27" s="94"/>
      <c r="CPS27" s="94"/>
      <c r="CPT27" s="72" t="s">
        <v>371</v>
      </c>
      <c r="CPU27" s="72"/>
      <c r="CPV27" s="94"/>
      <c r="CPW27" s="94"/>
      <c r="CPX27" s="94"/>
      <c r="CPY27" s="94"/>
      <c r="CPZ27" s="94"/>
      <c r="CQA27" s="94"/>
      <c r="CQB27" s="94"/>
      <c r="CQC27" s="94"/>
      <c r="CQD27" s="94"/>
      <c r="CQE27" s="94"/>
      <c r="CQF27" s="94"/>
      <c r="CQG27" s="94"/>
      <c r="CQH27" s="94"/>
      <c r="CQI27" s="94"/>
      <c r="CQJ27" s="72" t="s">
        <v>371</v>
      </c>
      <c r="CQK27" s="72"/>
      <c r="CQL27" s="94"/>
      <c r="CQM27" s="94"/>
      <c r="CQN27" s="94"/>
      <c r="CQO27" s="94"/>
      <c r="CQP27" s="94"/>
      <c r="CQQ27" s="94"/>
      <c r="CQR27" s="94"/>
      <c r="CQS27" s="94"/>
      <c r="CQT27" s="94"/>
      <c r="CQU27" s="94"/>
      <c r="CQV27" s="94"/>
      <c r="CQW27" s="94"/>
      <c r="CQX27" s="94"/>
      <c r="CQY27" s="94"/>
      <c r="CQZ27" s="72" t="s">
        <v>371</v>
      </c>
      <c r="CRA27" s="72"/>
      <c r="CRB27" s="94"/>
      <c r="CRC27" s="94"/>
      <c r="CRD27" s="94"/>
      <c r="CRE27" s="94"/>
      <c r="CRF27" s="94"/>
      <c r="CRG27" s="94"/>
      <c r="CRH27" s="94"/>
      <c r="CRI27" s="94"/>
      <c r="CRJ27" s="94"/>
      <c r="CRK27" s="94"/>
      <c r="CRL27" s="94"/>
      <c r="CRM27" s="94"/>
      <c r="CRN27" s="94"/>
      <c r="CRO27" s="94"/>
      <c r="CRP27" s="72" t="s">
        <v>371</v>
      </c>
      <c r="CRQ27" s="72"/>
      <c r="CRR27" s="94"/>
      <c r="CRS27" s="94"/>
      <c r="CRT27" s="94"/>
      <c r="CRU27" s="94"/>
      <c r="CRV27" s="94"/>
      <c r="CRW27" s="94"/>
      <c r="CRX27" s="94"/>
      <c r="CRY27" s="94"/>
      <c r="CRZ27" s="94"/>
      <c r="CSA27" s="94"/>
      <c r="CSB27" s="94"/>
      <c r="CSC27" s="94"/>
      <c r="CSD27" s="94"/>
      <c r="CSE27" s="94"/>
      <c r="CSF27" s="72" t="s">
        <v>371</v>
      </c>
      <c r="CSG27" s="72"/>
      <c r="CSH27" s="94"/>
      <c r="CSI27" s="94"/>
      <c r="CSJ27" s="94"/>
      <c r="CSK27" s="94"/>
      <c r="CSL27" s="94"/>
      <c r="CSM27" s="94"/>
      <c r="CSN27" s="94"/>
      <c r="CSO27" s="94"/>
      <c r="CSP27" s="94"/>
      <c r="CSQ27" s="94"/>
      <c r="CSR27" s="94"/>
      <c r="CSS27" s="94"/>
      <c r="CST27" s="94"/>
      <c r="CSU27" s="94"/>
      <c r="CSV27" s="72" t="s">
        <v>371</v>
      </c>
      <c r="CSW27" s="72"/>
      <c r="CSX27" s="94"/>
      <c r="CSY27" s="94"/>
      <c r="CSZ27" s="94"/>
      <c r="CTA27" s="94"/>
      <c r="CTB27" s="94"/>
      <c r="CTC27" s="94"/>
      <c r="CTD27" s="94"/>
      <c r="CTE27" s="94"/>
      <c r="CTF27" s="94"/>
      <c r="CTG27" s="94"/>
      <c r="CTH27" s="94"/>
      <c r="CTI27" s="94"/>
      <c r="CTJ27" s="94"/>
      <c r="CTK27" s="94"/>
      <c r="CTL27" s="72" t="s">
        <v>371</v>
      </c>
      <c r="CTM27" s="72"/>
      <c r="CTN27" s="94"/>
      <c r="CTO27" s="94"/>
      <c r="CTP27" s="94"/>
      <c r="CTQ27" s="94"/>
      <c r="CTR27" s="94"/>
      <c r="CTS27" s="94"/>
      <c r="CTT27" s="94"/>
      <c r="CTU27" s="94"/>
      <c r="CTV27" s="94"/>
      <c r="CTW27" s="94"/>
      <c r="CTX27" s="94"/>
      <c r="CTY27" s="94"/>
      <c r="CTZ27" s="94"/>
      <c r="CUA27" s="94"/>
      <c r="CUB27" s="72" t="s">
        <v>371</v>
      </c>
      <c r="CUC27" s="72"/>
      <c r="CUD27" s="94"/>
      <c r="CUE27" s="94"/>
      <c r="CUF27" s="94"/>
      <c r="CUG27" s="94"/>
      <c r="CUH27" s="94"/>
      <c r="CUI27" s="94"/>
      <c r="CUJ27" s="94"/>
      <c r="CUK27" s="94"/>
      <c r="CUL27" s="94"/>
      <c r="CUM27" s="94"/>
      <c r="CUN27" s="94"/>
      <c r="CUO27" s="94"/>
      <c r="CUP27" s="94"/>
      <c r="CUQ27" s="94"/>
      <c r="CUR27" s="72" t="s">
        <v>371</v>
      </c>
      <c r="CUS27" s="72"/>
      <c r="CUT27" s="94"/>
      <c r="CUU27" s="94"/>
      <c r="CUV27" s="94"/>
      <c r="CUW27" s="94"/>
      <c r="CUX27" s="94"/>
      <c r="CUY27" s="94"/>
      <c r="CUZ27" s="94"/>
      <c r="CVA27" s="94"/>
      <c r="CVB27" s="94"/>
      <c r="CVC27" s="94"/>
      <c r="CVD27" s="94"/>
      <c r="CVE27" s="94"/>
      <c r="CVF27" s="94"/>
      <c r="CVG27" s="94"/>
      <c r="CVH27" s="72" t="s">
        <v>371</v>
      </c>
      <c r="CVI27" s="72"/>
      <c r="CVJ27" s="94"/>
      <c r="CVK27" s="94"/>
      <c r="CVL27" s="94"/>
      <c r="CVM27" s="94"/>
      <c r="CVN27" s="94"/>
      <c r="CVO27" s="94"/>
      <c r="CVP27" s="94"/>
      <c r="CVQ27" s="94"/>
      <c r="CVR27" s="94"/>
      <c r="CVS27" s="94"/>
      <c r="CVT27" s="94"/>
      <c r="CVU27" s="94"/>
      <c r="CVV27" s="94"/>
      <c r="CVW27" s="94"/>
      <c r="CVX27" s="72" t="s">
        <v>371</v>
      </c>
      <c r="CVY27" s="72"/>
      <c r="CVZ27" s="94"/>
      <c r="CWA27" s="94"/>
      <c r="CWB27" s="94"/>
      <c r="CWC27" s="94"/>
      <c r="CWD27" s="94"/>
      <c r="CWE27" s="94"/>
      <c r="CWF27" s="94"/>
      <c r="CWG27" s="94"/>
      <c r="CWH27" s="94"/>
      <c r="CWI27" s="94"/>
      <c r="CWJ27" s="94"/>
      <c r="CWK27" s="94"/>
      <c r="CWL27" s="94"/>
      <c r="CWM27" s="94"/>
      <c r="CWN27" s="72" t="s">
        <v>371</v>
      </c>
      <c r="CWO27" s="72"/>
      <c r="CWP27" s="94"/>
      <c r="CWQ27" s="94"/>
      <c r="CWR27" s="94"/>
      <c r="CWS27" s="94"/>
      <c r="CWT27" s="94"/>
      <c r="CWU27" s="94"/>
      <c r="CWV27" s="94"/>
      <c r="CWW27" s="94"/>
      <c r="CWX27" s="94"/>
      <c r="CWY27" s="94"/>
      <c r="CWZ27" s="94"/>
      <c r="CXA27" s="94"/>
      <c r="CXB27" s="94"/>
      <c r="CXC27" s="94"/>
      <c r="CXD27" s="72" t="s">
        <v>371</v>
      </c>
      <c r="CXE27" s="72"/>
      <c r="CXF27" s="94"/>
      <c r="CXG27" s="94"/>
      <c r="CXH27" s="94"/>
      <c r="CXI27" s="94"/>
      <c r="CXJ27" s="94"/>
      <c r="CXK27" s="94"/>
      <c r="CXL27" s="94"/>
      <c r="CXM27" s="94"/>
      <c r="CXN27" s="94"/>
      <c r="CXO27" s="94"/>
      <c r="CXP27" s="94"/>
      <c r="CXQ27" s="94"/>
      <c r="CXR27" s="94"/>
      <c r="CXS27" s="94"/>
      <c r="CXT27" s="72" t="s">
        <v>371</v>
      </c>
      <c r="CXU27" s="72"/>
      <c r="CXV27" s="94"/>
      <c r="CXW27" s="94"/>
      <c r="CXX27" s="94"/>
      <c r="CXY27" s="94"/>
      <c r="CXZ27" s="94"/>
      <c r="CYA27" s="94"/>
      <c r="CYB27" s="94"/>
      <c r="CYC27" s="94"/>
      <c r="CYD27" s="94"/>
      <c r="CYE27" s="94"/>
      <c r="CYF27" s="94"/>
      <c r="CYG27" s="94"/>
      <c r="CYH27" s="94"/>
      <c r="CYI27" s="94"/>
      <c r="CYJ27" s="72" t="s">
        <v>371</v>
      </c>
      <c r="CYK27" s="72"/>
      <c r="CYL27" s="94"/>
      <c r="CYM27" s="94"/>
      <c r="CYN27" s="94"/>
      <c r="CYO27" s="94"/>
      <c r="CYP27" s="94"/>
      <c r="CYQ27" s="94"/>
      <c r="CYR27" s="94"/>
      <c r="CYS27" s="94"/>
      <c r="CYT27" s="94"/>
      <c r="CYU27" s="94"/>
      <c r="CYV27" s="94"/>
      <c r="CYW27" s="94"/>
      <c r="CYX27" s="94"/>
      <c r="CYY27" s="94"/>
      <c r="CYZ27" s="72" t="s">
        <v>371</v>
      </c>
      <c r="CZA27" s="72"/>
      <c r="CZB27" s="94"/>
      <c r="CZC27" s="94"/>
      <c r="CZD27" s="94"/>
      <c r="CZE27" s="94"/>
      <c r="CZF27" s="94"/>
      <c r="CZG27" s="94"/>
      <c r="CZH27" s="94"/>
      <c r="CZI27" s="94"/>
      <c r="CZJ27" s="94"/>
      <c r="CZK27" s="94"/>
      <c r="CZL27" s="94"/>
      <c r="CZM27" s="94"/>
      <c r="CZN27" s="94"/>
      <c r="CZO27" s="94"/>
      <c r="CZP27" s="72" t="s">
        <v>371</v>
      </c>
      <c r="CZQ27" s="72"/>
      <c r="CZR27" s="94"/>
      <c r="CZS27" s="94"/>
      <c r="CZT27" s="94"/>
      <c r="CZU27" s="94"/>
      <c r="CZV27" s="94"/>
      <c r="CZW27" s="94"/>
      <c r="CZX27" s="94"/>
      <c r="CZY27" s="94"/>
      <c r="CZZ27" s="94"/>
      <c r="DAA27" s="94"/>
      <c r="DAB27" s="94"/>
      <c r="DAC27" s="94"/>
      <c r="DAD27" s="94"/>
      <c r="DAE27" s="94"/>
      <c r="DAF27" s="72" t="s">
        <v>371</v>
      </c>
      <c r="DAG27" s="72"/>
      <c r="DAH27" s="94"/>
      <c r="DAI27" s="94"/>
      <c r="DAJ27" s="94"/>
      <c r="DAK27" s="94"/>
      <c r="DAL27" s="94"/>
      <c r="DAM27" s="94"/>
      <c r="DAN27" s="94"/>
      <c r="DAO27" s="94"/>
      <c r="DAP27" s="94"/>
      <c r="DAQ27" s="94"/>
      <c r="DAR27" s="94"/>
      <c r="DAS27" s="94"/>
      <c r="DAT27" s="94"/>
      <c r="DAU27" s="94"/>
      <c r="DAV27" s="72" t="s">
        <v>371</v>
      </c>
      <c r="DAW27" s="72"/>
      <c r="DAX27" s="94"/>
      <c r="DAY27" s="94"/>
      <c r="DAZ27" s="94"/>
      <c r="DBA27" s="94"/>
      <c r="DBB27" s="94"/>
      <c r="DBC27" s="94"/>
      <c r="DBD27" s="94"/>
      <c r="DBE27" s="94"/>
      <c r="DBF27" s="94"/>
      <c r="DBG27" s="94"/>
      <c r="DBH27" s="94"/>
      <c r="DBI27" s="94"/>
      <c r="DBJ27" s="94"/>
      <c r="DBK27" s="94"/>
      <c r="DBL27" s="72" t="s">
        <v>371</v>
      </c>
      <c r="DBM27" s="72"/>
      <c r="DBN27" s="94"/>
      <c r="DBO27" s="94"/>
      <c r="DBP27" s="94"/>
      <c r="DBQ27" s="94"/>
      <c r="DBR27" s="94"/>
      <c r="DBS27" s="94"/>
      <c r="DBT27" s="94"/>
      <c r="DBU27" s="94"/>
      <c r="DBV27" s="94"/>
      <c r="DBW27" s="94"/>
      <c r="DBX27" s="94"/>
      <c r="DBY27" s="94"/>
      <c r="DBZ27" s="94"/>
      <c r="DCA27" s="94"/>
      <c r="DCB27" s="72" t="s">
        <v>371</v>
      </c>
      <c r="DCC27" s="72"/>
      <c r="DCD27" s="94"/>
      <c r="DCE27" s="94"/>
      <c r="DCF27" s="94"/>
      <c r="DCG27" s="94"/>
      <c r="DCH27" s="94"/>
      <c r="DCI27" s="94"/>
      <c r="DCJ27" s="94"/>
      <c r="DCK27" s="94"/>
      <c r="DCL27" s="94"/>
      <c r="DCM27" s="94"/>
      <c r="DCN27" s="94"/>
      <c r="DCO27" s="94"/>
      <c r="DCP27" s="94"/>
      <c r="DCQ27" s="94"/>
      <c r="DCR27" s="72" t="s">
        <v>371</v>
      </c>
      <c r="DCS27" s="72"/>
      <c r="DCT27" s="94"/>
      <c r="DCU27" s="94"/>
      <c r="DCV27" s="94"/>
      <c r="DCW27" s="94"/>
      <c r="DCX27" s="94"/>
      <c r="DCY27" s="94"/>
      <c r="DCZ27" s="94"/>
      <c r="DDA27" s="94"/>
      <c r="DDB27" s="94"/>
      <c r="DDC27" s="94"/>
      <c r="DDD27" s="94"/>
      <c r="DDE27" s="94"/>
      <c r="DDF27" s="94"/>
      <c r="DDG27" s="94"/>
      <c r="DDH27" s="72" t="s">
        <v>371</v>
      </c>
      <c r="DDI27" s="72"/>
      <c r="DDJ27" s="94"/>
      <c r="DDK27" s="94"/>
      <c r="DDL27" s="94"/>
      <c r="DDM27" s="94"/>
      <c r="DDN27" s="94"/>
      <c r="DDO27" s="94"/>
      <c r="DDP27" s="94"/>
      <c r="DDQ27" s="94"/>
      <c r="DDR27" s="94"/>
      <c r="DDS27" s="94"/>
      <c r="DDT27" s="94"/>
      <c r="DDU27" s="94"/>
      <c r="DDV27" s="94"/>
      <c r="DDW27" s="94"/>
      <c r="DDX27" s="72" t="s">
        <v>371</v>
      </c>
      <c r="DDY27" s="72"/>
      <c r="DDZ27" s="94"/>
      <c r="DEA27" s="94"/>
      <c r="DEB27" s="94"/>
      <c r="DEC27" s="94"/>
      <c r="DED27" s="94"/>
      <c r="DEE27" s="94"/>
      <c r="DEF27" s="94"/>
      <c r="DEG27" s="94"/>
      <c r="DEH27" s="94"/>
      <c r="DEI27" s="94"/>
      <c r="DEJ27" s="94"/>
      <c r="DEK27" s="94"/>
      <c r="DEL27" s="94"/>
      <c r="DEM27" s="94"/>
      <c r="DEN27" s="72" t="s">
        <v>371</v>
      </c>
      <c r="DEO27" s="72"/>
      <c r="DEP27" s="94"/>
      <c r="DEQ27" s="94"/>
      <c r="DER27" s="94"/>
      <c r="DES27" s="94"/>
      <c r="DET27" s="94"/>
      <c r="DEU27" s="94"/>
      <c r="DEV27" s="94"/>
      <c r="DEW27" s="94"/>
      <c r="DEX27" s="94"/>
      <c r="DEY27" s="94"/>
      <c r="DEZ27" s="94"/>
      <c r="DFA27" s="94"/>
      <c r="DFB27" s="94"/>
      <c r="DFC27" s="94"/>
      <c r="DFD27" s="72" t="s">
        <v>371</v>
      </c>
      <c r="DFE27" s="72"/>
      <c r="DFF27" s="94"/>
      <c r="DFG27" s="94"/>
      <c r="DFH27" s="94"/>
      <c r="DFI27" s="94"/>
      <c r="DFJ27" s="94"/>
      <c r="DFK27" s="94"/>
      <c r="DFL27" s="94"/>
      <c r="DFM27" s="94"/>
      <c r="DFN27" s="94"/>
      <c r="DFO27" s="94"/>
      <c r="DFP27" s="94"/>
      <c r="DFQ27" s="94"/>
      <c r="DFR27" s="94"/>
      <c r="DFS27" s="94"/>
      <c r="DFT27" s="72" t="s">
        <v>371</v>
      </c>
      <c r="DFU27" s="72"/>
      <c r="DFV27" s="94"/>
      <c r="DFW27" s="94"/>
      <c r="DFX27" s="94"/>
      <c r="DFY27" s="94"/>
      <c r="DFZ27" s="94"/>
      <c r="DGA27" s="94"/>
      <c r="DGB27" s="94"/>
      <c r="DGC27" s="94"/>
      <c r="DGD27" s="94"/>
      <c r="DGE27" s="94"/>
      <c r="DGF27" s="94"/>
      <c r="DGG27" s="94"/>
      <c r="DGH27" s="94"/>
      <c r="DGI27" s="94"/>
      <c r="DGJ27" s="72" t="s">
        <v>371</v>
      </c>
      <c r="DGK27" s="72"/>
      <c r="DGL27" s="94"/>
      <c r="DGM27" s="94"/>
      <c r="DGN27" s="94"/>
      <c r="DGO27" s="94"/>
      <c r="DGP27" s="94"/>
      <c r="DGQ27" s="94"/>
      <c r="DGR27" s="94"/>
      <c r="DGS27" s="94"/>
      <c r="DGT27" s="94"/>
      <c r="DGU27" s="94"/>
      <c r="DGV27" s="94"/>
      <c r="DGW27" s="94"/>
      <c r="DGX27" s="94"/>
      <c r="DGY27" s="94"/>
      <c r="DGZ27" s="72" t="s">
        <v>371</v>
      </c>
      <c r="DHA27" s="72"/>
      <c r="DHB27" s="94"/>
      <c r="DHC27" s="94"/>
      <c r="DHD27" s="94"/>
      <c r="DHE27" s="94"/>
      <c r="DHF27" s="94"/>
      <c r="DHG27" s="94"/>
      <c r="DHH27" s="94"/>
      <c r="DHI27" s="94"/>
      <c r="DHJ27" s="94"/>
      <c r="DHK27" s="94"/>
      <c r="DHL27" s="94"/>
      <c r="DHM27" s="94"/>
      <c r="DHN27" s="94"/>
      <c r="DHO27" s="94"/>
      <c r="DHP27" s="72" t="s">
        <v>371</v>
      </c>
      <c r="DHQ27" s="72"/>
      <c r="DHR27" s="94"/>
      <c r="DHS27" s="94"/>
      <c r="DHT27" s="94"/>
      <c r="DHU27" s="94"/>
      <c r="DHV27" s="94"/>
      <c r="DHW27" s="94"/>
      <c r="DHX27" s="94"/>
      <c r="DHY27" s="94"/>
      <c r="DHZ27" s="94"/>
      <c r="DIA27" s="94"/>
      <c r="DIB27" s="94"/>
      <c r="DIC27" s="94"/>
      <c r="DID27" s="94"/>
      <c r="DIE27" s="94"/>
      <c r="DIF27" s="72" t="s">
        <v>371</v>
      </c>
      <c r="DIG27" s="72"/>
      <c r="DIH27" s="94"/>
      <c r="DII27" s="94"/>
      <c r="DIJ27" s="94"/>
      <c r="DIK27" s="94"/>
      <c r="DIL27" s="94"/>
      <c r="DIM27" s="94"/>
      <c r="DIN27" s="94"/>
      <c r="DIO27" s="94"/>
      <c r="DIP27" s="94"/>
      <c r="DIQ27" s="94"/>
      <c r="DIR27" s="94"/>
      <c r="DIS27" s="94"/>
      <c r="DIT27" s="94"/>
      <c r="DIU27" s="94"/>
      <c r="DIV27" s="72" t="s">
        <v>371</v>
      </c>
      <c r="DIW27" s="72"/>
      <c r="DIX27" s="94"/>
      <c r="DIY27" s="94"/>
      <c r="DIZ27" s="94"/>
      <c r="DJA27" s="94"/>
      <c r="DJB27" s="94"/>
      <c r="DJC27" s="94"/>
      <c r="DJD27" s="94"/>
      <c r="DJE27" s="94"/>
      <c r="DJF27" s="94"/>
      <c r="DJG27" s="94"/>
      <c r="DJH27" s="94"/>
      <c r="DJI27" s="94"/>
      <c r="DJJ27" s="94"/>
      <c r="DJK27" s="94"/>
      <c r="DJL27" s="72" t="s">
        <v>371</v>
      </c>
      <c r="DJM27" s="72"/>
      <c r="DJN27" s="94"/>
      <c r="DJO27" s="94"/>
      <c r="DJP27" s="94"/>
      <c r="DJQ27" s="94"/>
      <c r="DJR27" s="94"/>
      <c r="DJS27" s="94"/>
      <c r="DJT27" s="94"/>
      <c r="DJU27" s="94"/>
      <c r="DJV27" s="94"/>
      <c r="DJW27" s="94"/>
      <c r="DJX27" s="94"/>
      <c r="DJY27" s="94"/>
      <c r="DJZ27" s="94"/>
      <c r="DKA27" s="94"/>
      <c r="DKB27" s="72" t="s">
        <v>371</v>
      </c>
      <c r="DKC27" s="72"/>
      <c r="DKD27" s="94"/>
      <c r="DKE27" s="94"/>
      <c r="DKF27" s="94"/>
      <c r="DKG27" s="94"/>
      <c r="DKH27" s="94"/>
      <c r="DKI27" s="94"/>
      <c r="DKJ27" s="94"/>
      <c r="DKK27" s="94"/>
      <c r="DKL27" s="94"/>
      <c r="DKM27" s="94"/>
      <c r="DKN27" s="94"/>
      <c r="DKO27" s="94"/>
      <c r="DKP27" s="94"/>
      <c r="DKQ27" s="94"/>
      <c r="DKR27" s="72" t="s">
        <v>371</v>
      </c>
      <c r="DKS27" s="72"/>
      <c r="DKT27" s="94"/>
      <c r="DKU27" s="94"/>
      <c r="DKV27" s="94"/>
      <c r="DKW27" s="94"/>
      <c r="DKX27" s="94"/>
      <c r="DKY27" s="94"/>
      <c r="DKZ27" s="94"/>
      <c r="DLA27" s="94"/>
      <c r="DLB27" s="94"/>
      <c r="DLC27" s="94"/>
      <c r="DLD27" s="94"/>
      <c r="DLE27" s="94"/>
      <c r="DLF27" s="94"/>
      <c r="DLG27" s="94"/>
      <c r="DLH27" s="72" t="s">
        <v>371</v>
      </c>
      <c r="DLI27" s="72"/>
      <c r="DLJ27" s="94"/>
      <c r="DLK27" s="94"/>
      <c r="DLL27" s="94"/>
      <c r="DLM27" s="94"/>
      <c r="DLN27" s="94"/>
      <c r="DLO27" s="94"/>
      <c r="DLP27" s="94"/>
      <c r="DLQ27" s="94"/>
      <c r="DLR27" s="94"/>
      <c r="DLS27" s="94"/>
      <c r="DLT27" s="94"/>
      <c r="DLU27" s="94"/>
      <c r="DLV27" s="94"/>
      <c r="DLW27" s="94"/>
      <c r="DLX27" s="72" t="s">
        <v>371</v>
      </c>
      <c r="DLY27" s="72"/>
      <c r="DLZ27" s="94"/>
      <c r="DMA27" s="94"/>
      <c r="DMB27" s="94"/>
      <c r="DMC27" s="94"/>
      <c r="DMD27" s="94"/>
      <c r="DME27" s="94"/>
      <c r="DMF27" s="94"/>
      <c r="DMG27" s="94"/>
      <c r="DMH27" s="94"/>
      <c r="DMI27" s="94"/>
      <c r="DMJ27" s="94"/>
      <c r="DMK27" s="94"/>
      <c r="DML27" s="94"/>
      <c r="DMM27" s="94"/>
      <c r="DMN27" s="72" t="s">
        <v>371</v>
      </c>
      <c r="DMO27" s="72"/>
      <c r="DMP27" s="94"/>
      <c r="DMQ27" s="94"/>
      <c r="DMR27" s="94"/>
      <c r="DMS27" s="94"/>
      <c r="DMT27" s="94"/>
      <c r="DMU27" s="94"/>
      <c r="DMV27" s="94"/>
      <c r="DMW27" s="94"/>
      <c r="DMX27" s="94"/>
      <c r="DMY27" s="94"/>
      <c r="DMZ27" s="94"/>
      <c r="DNA27" s="94"/>
      <c r="DNB27" s="94"/>
      <c r="DNC27" s="94"/>
      <c r="DND27" s="72" t="s">
        <v>371</v>
      </c>
      <c r="DNE27" s="72"/>
      <c r="DNF27" s="94"/>
      <c r="DNG27" s="94"/>
      <c r="DNH27" s="94"/>
      <c r="DNI27" s="94"/>
      <c r="DNJ27" s="94"/>
      <c r="DNK27" s="94"/>
      <c r="DNL27" s="94"/>
      <c r="DNM27" s="94"/>
      <c r="DNN27" s="94"/>
      <c r="DNO27" s="94"/>
      <c r="DNP27" s="94"/>
      <c r="DNQ27" s="94"/>
      <c r="DNR27" s="94"/>
      <c r="DNS27" s="94"/>
      <c r="DNT27" s="72" t="s">
        <v>371</v>
      </c>
      <c r="DNU27" s="72"/>
      <c r="DNV27" s="94"/>
      <c r="DNW27" s="94"/>
      <c r="DNX27" s="94"/>
      <c r="DNY27" s="94"/>
      <c r="DNZ27" s="94"/>
      <c r="DOA27" s="94"/>
      <c r="DOB27" s="94"/>
      <c r="DOC27" s="94"/>
      <c r="DOD27" s="94"/>
      <c r="DOE27" s="94"/>
      <c r="DOF27" s="94"/>
      <c r="DOG27" s="94"/>
      <c r="DOH27" s="94"/>
      <c r="DOI27" s="94"/>
      <c r="DOJ27" s="72" t="s">
        <v>371</v>
      </c>
      <c r="DOK27" s="72"/>
      <c r="DOL27" s="94"/>
      <c r="DOM27" s="94"/>
      <c r="DON27" s="94"/>
      <c r="DOO27" s="94"/>
      <c r="DOP27" s="94"/>
      <c r="DOQ27" s="94"/>
      <c r="DOR27" s="94"/>
      <c r="DOS27" s="94"/>
      <c r="DOT27" s="94"/>
      <c r="DOU27" s="94"/>
      <c r="DOV27" s="94"/>
      <c r="DOW27" s="94"/>
      <c r="DOX27" s="94"/>
      <c r="DOY27" s="94"/>
      <c r="DOZ27" s="72" t="s">
        <v>371</v>
      </c>
      <c r="DPA27" s="72"/>
      <c r="DPB27" s="94"/>
      <c r="DPC27" s="94"/>
      <c r="DPD27" s="94"/>
      <c r="DPE27" s="94"/>
      <c r="DPF27" s="94"/>
      <c r="DPG27" s="94"/>
      <c r="DPH27" s="94"/>
      <c r="DPI27" s="94"/>
      <c r="DPJ27" s="94"/>
      <c r="DPK27" s="94"/>
      <c r="DPL27" s="94"/>
      <c r="DPM27" s="94"/>
      <c r="DPN27" s="94"/>
      <c r="DPO27" s="94"/>
      <c r="DPP27" s="72" t="s">
        <v>371</v>
      </c>
      <c r="DPQ27" s="72"/>
      <c r="DPR27" s="94"/>
      <c r="DPS27" s="94"/>
      <c r="DPT27" s="94"/>
      <c r="DPU27" s="94"/>
      <c r="DPV27" s="94"/>
      <c r="DPW27" s="94"/>
      <c r="DPX27" s="94"/>
      <c r="DPY27" s="94"/>
      <c r="DPZ27" s="94"/>
      <c r="DQA27" s="94"/>
      <c r="DQB27" s="94"/>
      <c r="DQC27" s="94"/>
      <c r="DQD27" s="94"/>
      <c r="DQE27" s="94"/>
      <c r="DQF27" s="72" t="s">
        <v>371</v>
      </c>
      <c r="DQG27" s="72"/>
      <c r="DQH27" s="94"/>
      <c r="DQI27" s="94"/>
      <c r="DQJ27" s="94"/>
      <c r="DQK27" s="94"/>
      <c r="DQL27" s="94"/>
      <c r="DQM27" s="94"/>
      <c r="DQN27" s="94"/>
      <c r="DQO27" s="94"/>
      <c r="DQP27" s="94"/>
      <c r="DQQ27" s="94"/>
      <c r="DQR27" s="94"/>
      <c r="DQS27" s="94"/>
      <c r="DQT27" s="94"/>
      <c r="DQU27" s="94"/>
      <c r="DQV27" s="72" t="s">
        <v>371</v>
      </c>
      <c r="DQW27" s="72"/>
      <c r="DQX27" s="94"/>
      <c r="DQY27" s="94"/>
      <c r="DQZ27" s="94"/>
      <c r="DRA27" s="94"/>
      <c r="DRB27" s="94"/>
      <c r="DRC27" s="94"/>
      <c r="DRD27" s="94"/>
      <c r="DRE27" s="94"/>
      <c r="DRF27" s="94"/>
      <c r="DRG27" s="94"/>
      <c r="DRH27" s="94"/>
      <c r="DRI27" s="94"/>
      <c r="DRJ27" s="94"/>
      <c r="DRK27" s="94"/>
      <c r="DRL27" s="72" t="s">
        <v>371</v>
      </c>
      <c r="DRM27" s="72"/>
      <c r="DRN27" s="94"/>
      <c r="DRO27" s="94"/>
      <c r="DRP27" s="94"/>
      <c r="DRQ27" s="94"/>
      <c r="DRR27" s="94"/>
      <c r="DRS27" s="94"/>
      <c r="DRT27" s="94"/>
      <c r="DRU27" s="94"/>
      <c r="DRV27" s="94"/>
      <c r="DRW27" s="94"/>
      <c r="DRX27" s="94"/>
      <c r="DRY27" s="94"/>
      <c r="DRZ27" s="94"/>
      <c r="DSA27" s="94"/>
      <c r="DSB27" s="72" t="s">
        <v>371</v>
      </c>
      <c r="DSC27" s="72"/>
      <c r="DSD27" s="94"/>
      <c r="DSE27" s="94"/>
      <c r="DSF27" s="94"/>
      <c r="DSG27" s="94"/>
      <c r="DSH27" s="94"/>
      <c r="DSI27" s="94"/>
      <c r="DSJ27" s="94"/>
      <c r="DSK27" s="94"/>
      <c r="DSL27" s="94"/>
      <c r="DSM27" s="94"/>
      <c r="DSN27" s="94"/>
      <c r="DSO27" s="94"/>
      <c r="DSP27" s="94"/>
      <c r="DSQ27" s="94"/>
      <c r="DSR27" s="72" t="s">
        <v>371</v>
      </c>
      <c r="DSS27" s="72"/>
      <c r="DST27" s="94"/>
      <c r="DSU27" s="94"/>
      <c r="DSV27" s="94"/>
      <c r="DSW27" s="94"/>
      <c r="DSX27" s="94"/>
      <c r="DSY27" s="94"/>
      <c r="DSZ27" s="94"/>
      <c r="DTA27" s="94"/>
      <c r="DTB27" s="94"/>
      <c r="DTC27" s="94"/>
      <c r="DTD27" s="94"/>
      <c r="DTE27" s="94"/>
      <c r="DTF27" s="94"/>
      <c r="DTG27" s="94"/>
      <c r="DTH27" s="72" t="s">
        <v>371</v>
      </c>
      <c r="DTI27" s="72"/>
      <c r="DTJ27" s="94"/>
      <c r="DTK27" s="94"/>
      <c r="DTL27" s="94"/>
      <c r="DTM27" s="94"/>
      <c r="DTN27" s="94"/>
      <c r="DTO27" s="94"/>
      <c r="DTP27" s="94"/>
      <c r="DTQ27" s="94"/>
      <c r="DTR27" s="94"/>
      <c r="DTS27" s="94"/>
      <c r="DTT27" s="94"/>
      <c r="DTU27" s="94"/>
      <c r="DTV27" s="94"/>
      <c r="DTW27" s="94"/>
      <c r="DTX27" s="72" t="s">
        <v>371</v>
      </c>
      <c r="DTY27" s="72"/>
      <c r="DTZ27" s="94"/>
      <c r="DUA27" s="94"/>
      <c r="DUB27" s="94"/>
      <c r="DUC27" s="94"/>
      <c r="DUD27" s="94"/>
      <c r="DUE27" s="94"/>
      <c r="DUF27" s="94"/>
      <c r="DUG27" s="94"/>
      <c r="DUH27" s="94"/>
      <c r="DUI27" s="94"/>
      <c r="DUJ27" s="94"/>
      <c r="DUK27" s="94"/>
      <c r="DUL27" s="94"/>
      <c r="DUM27" s="94"/>
      <c r="DUN27" s="72" t="s">
        <v>371</v>
      </c>
      <c r="DUO27" s="72"/>
      <c r="DUP27" s="94"/>
      <c r="DUQ27" s="94"/>
      <c r="DUR27" s="94"/>
      <c r="DUS27" s="94"/>
      <c r="DUT27" s="94"/>
      <c r="DUU27" s="94"/>
      <c r="DUV27" s="94"/>
      <c r="DUW27" s="94"/>
      <c r="DUX27" s="94"/>
      <c r="DUY27" s="94"/>
      <c r="DUZ27" s="94"/>
      <c r="DVA27" s="94"/>
      <c r="DVB27" s="94"/>
      <c r="DVC27" s="94"/>
      <c r="DVD27" s="72" t="s">
        <v>371</v>
      </c>
      <c r="DVE27" s="72"/>
      <c r="DVF27" s="94"/>
      <c r="DVG27" s="94"/>
      <c r="DVH27" s="94"/>
      <c r="DVI27" s="94"/>
      <c r="DVJ27" s="94"/>
      <c r="DVK27" s="94"/>
      <c r="DVL27" s="94"/>
      <c r="DVM27" s="94"/>
      <c r="DVN27" s="94"/>
      <c r="DVO27" s="94"/>
      <c r="DVP27" s="94"/>
      <c r="DVQ27" s="94"/>
      <c r="DVR27" s="94"/>
      <c r="DVS27" s="94"/>
      <c r="DVT27" s="72" t="s">
        <v>371</v>
      </c>
      <c r="DVU27" s="72"/>
      <c r="DVV27" s="94"/>
      <c r="DVW27" s="94"/>
      <c r="DVX27" s="94"/>
      <c r="DVY27" s="94"/>
      <c r="DVZ27" s="94"/>
      <c r="DWA27" s="94"/>
      <c r="DWB27" s="94"/>
      <c r="DWC27" s="94"/>
      <c r="DWD27" s="94"/>
      <c r="DWE27" s="94"/>
      <c r="DWF27" s="94"/>
      <c r="DWG27" s="94"/>
      <c r="DWH27" s="94"/>
      <c r="DWI27" s="94"/>
      <c r="DWJ27" s="72" t="s">
        <v>371</v>
      </c>
      <c r="DWK27" s="72"/>
      <c r="DWL27" s="94"/>
      <c r="DWM27" s="94"/>
      <c r="DWN27" s="94"/>
      <c r="DWO27" s="94"/>
      <c r="DWP27" s="94"/>
      <c r="DWQ27" s="94"/>
      <c r="DWR27" s="94"/>
      <c r="DWS27" s="94"/>
      <c r="DWT27" s="94"/>
      <c r="DWU27" s="94"/>
      <c r="DWV27" s="94"/>
      <c r="DWW27" s="94"/>
      <c r="DWX27" s="94"/>
      <c r="DWY27" s="94"/>
      <c r="DWZ27" s="72" t="s">
        <v>371</v>
      </c>
      <c r="DXA27" s="72"/>
      <c r="DXB27" s="94"/>
      <c r="DXC27" s="94"/>
      <c r="DXD27" s="94"/>
      <c r="DXE27" s="94"/>
      <c r="DXF27" s="94"/>
      <c r="DXG27" s="94"/>
      <c r="DXH27" s="94"/>
      <c r="DXI27" s="94"/>
      <c r="DXJ27" s="94"/>
      <c r="DXK27" s="94"/>
      <c r="DXL27" s="94"/>
      <c r="DXM27" s="94"/>
      <c r="DXN27" s="94"/>
      <c r="DXO27" s="94"/>
      <c r="DXP27" s="72" t="s">
        <v>371</v>
      </c>
      <c r="DXQ27" s="72"/>
      <c r="DXR27" s="94"/>
      <c r="DXS27" s="94"/>
      <c r="DXT27" s="94"/>
      <c r="DXU27" s="94"/>
      <c r="DXV27" s="94"/>
      <c r="DXW27" s="94"/>
      <c r="DXX27" s="94"/>
      <c r="DXY27" s="94"/>
      <c r="DXZ27" s="94"/>
      <c r="DYA27" s="94"/>
      <c r="DYB27" s="94"/>
      <c r="DYC27" s="94"/>
      <c r="DYD27" s="94"/>
      <c r="DYE27" s="94"/>
      <c r="DYF27" s="72" t="s">
        <v>371</v>
      </c>
      <c r="DYG27" s="72"/>
      <c r="DYH27" s="94"/>
      <c r="DYI27" s="94"/>
      <c r="DYJ27" s="94"/>
      <c r="DYK27" s="94"/>
      <c r="DYL27" s="94"/>
      <c r="DYM27" s="94"/>
      <c r="DYN27" s="94"/>
      <c r="DYO27" s="94"/>
      <c r="DYP27" s="94"/>
      <c r="DYQ27" s="94"/>
      <c r="DYR27" s="94"/>
      <c r="DYS27" s="94"/>
      <c r="DYT27" s="94"/>
      <c r="DYU27" s="94"/>
      <c r="DYV27" s="72" t="s">
        <v>371</v>
      </c>
      <c r="DYW27" s="72"/>
      <c r="DYX27" s="94"/>
      <c r="DYY27" s="94"/>
      <c r="DYZ27" s="94"/>
      <c r="DZA27" s="94"/>
      <c r="DZB27" s="94"/>
      <c r="DZC27" s="94"/>
      <c r="DZD27" s="94"/>
      <c r="DZE27" s="94"/>
      <c r="DZF27" s="94"/>
      <c r="DZG27" s="94"/>
      <c r="DZH27" s="94"/>
      <c r="DZI27" s="94"/>
      <c r="DZJ27" s="94"/>
      <c r="DZK27" s="94"/>
      <c r="DZL27" s="72" t="s">
        <v>371</v>
      </c>
      <c r="DZM27" s="72"/>
      <c r="DZN27" s="94"/>
      <c r="DZO27" s="94"/>
      <c r="DZP27" s="94"/>
      <c r="DZQ27" s="94"/>
      <c r="DZR27" s="94"/>
      <c r="DZS27" s="94"/>
      <c r="DZT27" s="94"/>
      <c r="DZU27" s="94"/>
      <c r="DZV27" s="94"/>
      <c r="DZW27" s="94"/>
      <c r="DZX27" s="94"/>
      <c r="DZY27" s="94"/>
      <c r="DZZ27" s="94"/>
      <c r="EAA27" s="94"/>
      <c r="EAB27" s="72" t="s">
        <v>371</v>
      </c>
      <c r="EAC27" s="72"/>
      <c r="EAD27" s="94"/>
      <c r="EAE27" s="94"/>
      <c r="EAF27" s="94"/>
      <c r="EAG27" s="94"/>
      <c r="EAH27" s="94"/>
      <c r="EAI27" s="94"/>
      <c r="EAJ27" s="94"/>
      <c r="EAK27" s="94"/>
      <c r="EAL27" s="94"/>
      <c r="EAM27" s="94"/>
      <c r="EAN27" s="94"/>
      <c r="EAO27" s="94"/>
      <c r="EAP27" s="94"/>
      <c r="EAQ27" s="94"/>
      <c r="EAR27" s="72" t="s">
        <v>371</v>
      </c>
      <c r="EAS27" s="72"/>
      <c r="EAT27" s="94"/>
      <c r="EAU27" s="94"/>
      <c r="EAV27" s="94"/>
      <c r="EAW27" s="94"/>
      <c r="EAX27" s="94"/>
      <c r="EAY27" s="94"/>
      <c r="EAZ27" s="94"/>
      <c r="EBA27" s="94"/>
      <c r="EBB27" s="94"/>
      <c r="EBC27" s="94"/>
      <c r="EBD27" s="94"/>
      <c r="EBE27" s="94"/>
      <c r="EBF27" s="94"/>
      <c r="EBG27" s="94"/>
      <c r="EBH27" s="72" t="s">
        <v>371</v>
      </c>
      <c r="EBI27" s="72"/>
      <c r="EBJ27" s="94"/>
      <c r="EBK27" s="94"/>
      <c r="EBL27" s="94"/>
      <c r="EBM27" s="94"/>
      <c r="EBN27" s="94"/>
      <c r="EBO27" s="94"/>
      <c r="EBP27" s="94"/>
      <c r="EBQ27" s="94"/>
      <c r="EBR27" s="94"/>
      <c r="EBS27" s="94"/>
      <c r="EBT27" s="94"/>
      <c r="EBU27" s="94"/>
      <c r="EBV27" s="94"/>
      <c r="EBW27" s="94"/>
      <c r="EBX27" s="72" t="s">
        <v>371</v>
      </c>
      <c r="EBY27" s="72"/>
      <c r="EBZ27" s="94"/>
      <c r="ECA27" s="94"/>
      <c r="ECB27" s="94"/>
      <c r="ECC27" s="94"/>
      <c r="ECD27" s="94"/>
      <c r="ECE27" s="94"/>
      <c r="ECF27" s="94"/>
      <c r="ECG27" s="94"/>
      <c r="ECH27" s="94"/>
      <c r="ECI27" s="94"/>
      <c r="ECJ27" s="94"/>
      <c r="ECK27" s="94"/>
      <c r="ECL27" s="94"/>
      <c r="ECM27" s="94"/>
      <c r="ECN27" s="72" t="s">
        <v>371</v>
      </c>
      <c r="ECO27" s="72"/>
      <c r="ECP27" s="94"/>
      <c r="ECQ27" s="94"/>
      <c r="ECR27" s="94"/>
      <c r="ECS27" s="94"/>
      <c r="ECT27" s="94"/>
      <c r="ECU27" s="94"/>
      <c r="ECV27" s="94"/>
      <c r="ECW27" s="94"/>
      <c r="ECX27" s="94"/>
      <c r="ECY27" s="94"/>
      <c r="ECZ27" s="94"/>
      <c r="EDA27" s="94"/>
      <c r="EDB27" s="94"/>
      <c r="EDC27" s="94"/>
      <c r="EDD27" s="72" t="s">
        <v>371</v>
      </c>
      <c r="EDE27" s="72"/>
      <c r="EDF27" s="94"/>
      <c r="EDG27" s="94"/>
      <c r="EDH27" s="94"/>
      <c r="EDI27" s="94"/>
      <c r="EDJ27" s="94"/>
      <c r="EDK27" s="94"/>
      <c r="EDL27" s="94"/>
      <c r="EDM27" s="94"/>
      <c r="EDN27" s="94"/>
      <c r="EDO27" s="94"/>
      <c r="EDP27" s="94"/>
      <c r="EDQ27" s="94"/>
      <c r="EDR27" s="94"/>
      <c r="EDS27" s="94"/>
      <c r="EDT27" s="72" t="s">
        <v>371</v>
      </c>
      <c r="EDU27" s="72"/>
      <c r="EDV27" s="94"/>
      <c r="EDW27" s="94"/>
      <c r="EDX27" s="94"/>
      <c r="EDY27" s="94"/>
      <c r="EDZ27" s="94"/>
      <c r="EEA27" s="94"/>
      <c r="EEB27" s="94"/>
      <c r="EEC27" s="94"/>
      <c r="EED27" s="94"/>
      <c r="EEE27" s="94"/>
      <c r="EEF27" s="94"/>
      <c r="EEG27" s="94"/>
      <c r="EEH27" s="94"/>
      <c r="EEI27" s="94"/>
      <c r="EEJ27" s="72" t="s">
        <v>371</v>
      </c>
      <c r="EEK27" s="72"/>
      <c r="EEL27" s="94"/>
      <c r="EEM27" s="94"/>
      <c r="EEN27" s="94"/>
      <c r="EEO27" s="94"/>
      <c r="EEP27" s="94"/>
      <c r="EEQ27" s="94"/>
      <c r="EER27" s="94"/>
      <c r="EES27" s="94"/>
      <c r="EET27" s="94"/>
      <c r="EEU27" s="94"/>
      <c r="EEV27" s="94"/>
      <c r="EEW27" s="94"/>
      <c r="EEX27" s="94"/>
      <c r="EEY27" s="94"/>
      <c r="EEZ27" s="72" t="s">
        <v>371</v>
      </c>
      <c r="EFA27" s="72"/>
      <c r="EFB27" s="94"/>
      <c r="EFC27" s="94"/>
      <c r="EFD27" s="94"/>
      <c r="EFE27" s="94"/>
      <c r="EFF27" s="94"/>
      <c r="EFG27" s="94"/>
      <c r="EFH27" s="94"/>
      <c r="EFI27" s="94"/>
      <c r="EFJ27" s="94"/>
      <c r="EFK27" s="94"/>
      <c r="EFL27" s="94"/>
      <c r="EFM27" s="94"/>
      <c r="EFN27" s="94"/>
      <c r="EFO27" s="94"/>
      <c r="EFP27" s="72" t="s">
        <v>371</v>
      </c>
      <c r="EFQ27" s="72"/>
      <c r="EFR27" s="94"/>
      <c r="EFS27" s="94"/>
      <c r="EFT27" s="94"/>
      <c r="EFU27" s="94"/>
      <c r="EFV27" s="94"/>
      <c r="EFW27" s="94"/>
      <c r="EFX27" s="94"/>
      <c r="EFY27" s="94"/>
      <c r="EFZ27" s="94"/>
      <c r="EGA27" s="94"/>
      <c r="EGB27" s="94"/>
      <c r="EGC27" s="94"/>
      <c r="EGD27" s="94"/>
      <c r="EGE27" s="94"/>
      <c r="EGF27" s="72" t="s">
        <v>371</v>
      </c>
      <c r="EGG27" s="72"/>
      <c r="EGH27" s="94"/>
      <c r="EGI27" s="94"/>
      <c r="EGJ27" s="94"/>
      <c r="EGK27" s="94"/>
      <c r="EGL27" s="94"/>
      <c r="EGM27" s="94"/>
      <c r="EGN27" s="94"/>
      <c r="EGO27" s="94"/>
      <c r="EGP27" s="94"/>
      <c r="EGQ27" s="94"/>
      <c r="EGR27" s="94"/>
      <c r="EGS27" s="94"/>
      <c r="EGT27" s="94"/>
      <c r="EGU27" s="94"/>
      <c r="EGV27" s="72" t="s">
        <v>371</v>
      </c>
      <c r="EGW27" s="72"/>
      <c r="EGX27" s="94"/>
      <c r="EGY27" s="94"/>
      <c r="EGZ27" s="94"/>
      <c r="EHA27" s="94"/>
      <c r="EHB27" s="94"/>
      <c r="EHC27" s="94"/>
      <c r="EHD27" s="94"/>
      <c r="EHE27" s="94"/>
      <c r="EHF27" s="94"/>
      <c r="EHG27" s="94"/>
      <c r="EHH27" s="94"/>
      <c r="EHI27" s="94"/>
      <c r="EHJ27" s="94"/>
      <c r="EHK27" s="94"/>
      <c r="EHL27" s="72" t="s">
        <v>371</v>
      </c>
      <c r="EHM27" s="72"/>
      <c r="EHN27" s="94"/>
      <c r="EHO27" s="94"/>
      <c r="EHP27" s="94"/>
      <c r="EHQ27" s="94"/>
      <c r="EHR27" s="94"/>
      <c r="EHS27" s="94"/>
      <c r="EHT27" s="94"/>
      <c r="EHU27" s="94"/>
      <c r="EHV27" s="94"/>
      <c r="EHW27" s="94"/>
      <c r="EHX27" s="94"/>
      <c r="EHY27" s="94"/>
      <c r="EHZ27" s="94"/>
      <c r="EIA27" s="94"/>
      <c r="EIB27" s="72" t="s">
        <v>371</v>
      </c>
      <c r="EIC27" s="72"/>
      <c r="EID27" s="94"/>
      <c r="EIE27" s="94"/>
      <c r="EIF27" s="94"/>
      <c r="EIG27" s="94"/>
      <c r="EIH27" s="94"/>
      <c r="EII27" s="94"/>
      <c r="EIJ27" s="94"/>
      <c r="EIK27" s="94"/>
      <c r="EIL27" s="94"/>
      <c r="EIM27" s="94"/>
      <c r="EIN27" s="94"/>
      <c r="EIO27" s="94"/>
      <c r="EIP27" s="94"/>
      <c r="EIQ27" s="94"/>
      <c r="EIR27" s="72" t="s">
        <v>371</v>
      </c>
      <c r="EIS27" s="72"/>
      <c r="EIT27" s="94"/>
      <c r="EIU27" s="94"/>
      <c r="EIV27" s="94"/>
      <c r="EIW27" s="94"/>
      <c r="EIX27" s="94"/>
      <c r="EIY27" s="94"/>
      <c r="EIZ27" s="94"/>
      <c r="EJA27" s="94"/>
      <c r="EJB27" s="94"/>
      <c r="EJC27" s="94"/>
      <c r="EJD27" s="94"/>
      <c r="EJE27" s="94"/>
      <c r="EJF27" s="94"/>
      <c r="EJG27" s="94"/>
      <c r="EJH27" s="72" t="s">
        <v>371</v>
      </c>
      <c r="EJI27" s="72"/>
      <c r="EJJ27" s="94"/>
      <c r="EJK27" s="94"/>
      <c r="EJL27" s="94"/>
      <c r="EJM27" s="94"/>
      <c r="EJN27" s="94"/>
      <c r="EJO27" s="94"/>
      <c r="EJP27" s="94"/>
      <c r="EJQ27" s="94"/>
      <c r="EJR27" s="94"/>
      <c r="EJS27" s="94"/>
      <c r="EJT27" s="94"/>
      <c r="EJU27" s="94"/>
      <c r="EJV27" s="94"/>
      <c r="EJW27" s="94"/>
      <c r="EJX27" s="72" t="s">
        <v>371</v>
      </c>
      <c r="EJY27" s="72"/>
      <c r="EJZ27" s="94"/>
      <c r="EKA27" s="94"/>
      <c r="EKB27" s="94"/>
      <c r="EKC27" s="94"/>
      <c r="EKD27" s="94"/>
      <c r="EKE27" s="94"/>
      <c r="EKF27" s="94"/>
      <c r="EKG27" s="94"/>
      <c r="EKH27" s="94"/>
      <c r="EKI27" s="94"/>
      <c r="EKJ27" s="94"/>
      <c r="EKK27" s="94"/>
      <c r="EKL27" s="94"/>
      <c r="EKM27" s="94"/>
      <c r="EKN27" s="72" t="s">
        <v>371</v>
      </c>
      <c r="EKO27" s="72"/>
      <c r="EKP27" s="94"/>
      <c r="EKQ27" s="94"/>
      <c r="EKR27" s="94"/>
      <c r="EKS27" s="94"/>
      <c r="EKT27" s="94"/>
      <c r="EKU27" s="94"/>
      <c r="EKV27" s="94"/>
      <c r="EKW27" s="94"/>
      <c r="EKX27" s="94"/>
      <c r="EKY27" s="94"/>
      <c r="EKZ27" s="94"/>
      <c r="ELA27" s="94"/>
      <c r="ELB27" s="94"/>
      <c r="ELC27" s="94"/>
      <c r="ELD27" s="72" t="s">
        <v>371</v>
      </c>
      <c r="ELE27" s="72"/>
      <c r="ELF27" s="94"/>
      <c r="ELG27" s="94"/>
      <c r="ELH27" s="94"/>
      <c r="ELI27" s="94"/>
      <c r="ELJ27" s="94"/>
      <c r="ELK27" s="94"/>
      <c r="ELL27" s="94"/>
      <c r="ELM27" s="94"/>
      <c r="ELN27" s="94"/>
      <c r="ELO27" s="94"/>
      <c r="ELP27" s="94"/>
      <c r="ELQ27" s="94"/>
      <c r="ELR27" s="94"/>
      <c r="ELS27" s="94"/>
      <c r="ELT27" s="72" t="s">
        <v>371</v>
      </c>
      <c r="ELU27" s="72"/>
      <c r="ELV27" s="94"/>
      <c r="ELW27" s="94"/>
      <c r="ELX27" s="94"/>
      <c r="ELY27" s="94"/>
      <c r="ELZ27" s="94"/>
      <c r="EMA27" s="94"/>
      <c r="EMB27" s="94"/>
      <c r="EMC27" s="94"/>
      <c r="EMD27" s="94"/>
      <c r="EME27" s="94"/>
      <c r="EMF27" s="94"/>
      <c r="EMG27" s="94"/>
      <c r="EMH27" s="94"/>
      <c r="EMI27" s="94"/>
      <c r="EMJ27" s="72" t="s">
        <v>371</v>
      </c>
      <c r="EMK27" s="72"/>
      <c r="EML27" s="94"/>
      <c r="EMM27" s="94"/>
      <c r="EMN27" s="94"/>
      <c r="EMO27" s="94"/>
      <c r="EMP27" s="94"/>
      <c r="EMQ27" s="94"/>
      <c r="EMR27" s="94"/>
      <c r="EMS27" s="94"/>
      <c r="EMT27" s="94"/>
      <c r="EMU27" s="94"/>
      <c r="EMV27" s="94"/>
      <c r="EMW27" s="94"/>
      <c r="EMX27" s="94"/>
      <c r="EMY27" s="94"/>
      <c r="EMZ27" s="72" t="s">
        <v>371</v>
      </c>
      <c r="ENA27" s="72"/>
      <c r="ENB27" s="94"/>
      <c r="ENC27" s="94"/>
      <c r="END27" s="94"/>
      <c r="ENE27" s="94"/>
      <c r="ENF27" s="94"/>
      <c r="ENG27" s="94"/>
      <c r="ENH27" s="94"/>
      <c r="ENI27" s="94"/>
      <c r="ENJ27" s="94"/>
      <c r="ENK27" s="94"/>
      <c r="ENL27" s="94"/>
      <c r="ENM27" s="94"/>
      <c r="ENN27" s="94"/>
      <c r="ENO27" s="94"/>
      <c r="ENP27" s="72" t="s">
        <v>371</v>
      </c>
      <c r="ENQ27" s="72"/>
      <c r="ENR27" s="94"/>
      <c r="ENS27" s="94"/>
      <c r="ENT27" s="94"/>
      <c r="ENU27" s="94"/>
      <c r="ENV27" s="94"/>
      <c r="ENW27" s="94"/>
      <c r="ENX27" s="94"/>
      <c r="ENY27" s="94"/>
      <c r="ENZ27" s="94"/>
      <c r="EOA27" s="94"/>
      <c r="EOB27" s="94"/>
      <c r="EOC27" s="94"/>
      <c r="EOD27" s="94"/>
      <c r="EOE27" s="94"/>
      <c r="EOF27" s="72" t="s">
        <v>371</v>
      </c>
      <c r="EOG27" s="72"/>
      <c r="EOH27" s="94"/>
      <c r="EOI27" s="94"/>
      <c r="EOJ27" s="94"/>
      <c r="EOK27" s="94"/>
      <c r="EOL27" s="94"/>
      <c r="EOM27" s="94"/>
      <c r="EON27" s="94"/>
      <c r="EOO27" s="94"/>
      <c r="EOP27" s="94"/>
      <c r="EOQ27" s="94"/>
      <c r="EOR27" s="94"/>
      <c r="EOS27" s="94"/>
      <c r="EOT27" s="94"/>
      <c r="EOU27" s="94"/>
      <c r="EOV27" s="72" t="s">
        <v>371</v>
      </c>
      <c r="EOW27" s="72"/>
      <c r="EOX27" s="94"/>
      <c r="EOY27" s="94"/>
      <c r="EOZ27" s="94"/>
      <c r="EPA27" s="94"/>
      <c r="EPB27" s="94"/>
      <c r="EPC27" s="94"/>
      <c r="EPD27" s="94"/>
      <c r="EPE27" s="94"/>
      <c r="EPF27" s="94"/>
      <c r="EPG27" s="94"/>
      <c r="EPH27" s="94"/>
      <c r="EPI27" s="94"/>
      <c r="EPJ27" s="94"/>
      <c r="EPK27" s="94"/>
      <c r="EPL27" s="72" t="s">
        <v>371</v>
      </c>
      <c r="EPM27" s="72"/>
      <c r="EPN27" s="94"/>
      <c r="EPO27" s="94"/>
      <c r="EPP27" s="94"/>
      <c r="EPQ27" s="94"/>
      <c r="EPR27" s="94"/>
      <c r="EPS27" s="94"/>
      <c r="EPT27" s="94"/>
      <c r="EPU27" s="94"/>
      <c r="EPV27" s="94"/>
      <c r="EPW27" s="94"/>
      <c r="EPX27" s="94"/>
      <c r="EPY27" s="94"/>
      <c r="EPZ27" s="94"/>
      <c r="EQA27" s="94"/>
      <c r="EQB27" s="72" t="s">
        <v>371</v>
      </c>
      <c r="EQC27" s="72"/>
      <c r="EQD27" s="94"/>
      <c r="EQE27" s="94"/>
      <c r="EQF27" s="94"/>
      <c r="EQG27" s="94"/>
      <c r="EQH27" s="94"/>
      <c r="EQI27" s="94"/>
      <c r="EQJ27" s="94"/>
      <c r="EQK27" s="94"/>
      <c r="EQL27" s="94"/>
      <c r="EQM27" s="94"/>
      <c r="EQN27" s="94"/>
      <c r="EQO27" s="94"/>
      <c r="EQP27" s="94"/>
      <c r="EQQ27" s="94"/>
      <c r="EQR27" s="72" t="s">
        <v>371</v>
      </c>
      <c r="EQS27" s="72"/>
      <c r="EQT27" s="94"/>
      <c r="EQU27" s="94"/>
      <c r="EQV27" s="94"/>
      <c r="EQW27" s="94"/>
      <c r="EQX27" s="94"/>
      <c r="EQY27" s="94"/>
      <c r="EQZ27" s="94"/>
      <c r="ERA27" s="94"/>
      <c r="ERB27" s="94"/>
      <c r="ERC27" s="94"/>
      <c r="ERD27" s="94"/>
      <c r="ERE27" s="94"/>
      <c r="ERF27" s="94"/>
      <c r="ERG27" s="94"/>
      <c r="ERH27" s="72" t="s">
        <v>371</v>
      </c>
      <c r="ERI27" s="72"/>
      <c r="ERJ27" s="94"/>
      <c r="ERK27" s="94"/>
      <c r="ERL27" s="94"/>
      <c r="ERM27" s="94"/>
      <c r="ERN27" s="94"/>
      <c r="ERO27" s="94"/>
      <c r="ERP27" s="94"/>
      <c r="ERQ27" s="94"/>
      <c r="ERR27" s="94"/>
      <c r="ERS27" s="94"/>
      <c r="ERT27" s="94"/>
      <c r="ERU27" s="94"/>
      <c r="ERV27" s="94"/>
      <c r="ERW27" s="94"/>
      <c r="ERX27" s="72" t="s">
        <v>371</v>
      </c>
      <c r="ERY27" s="72"/>
      <c r="ERZ27" s="94"/>
      <c r="ESA27" s="94"/>
      <c r="ESB27" s="94"/>
      <c r="ESC27" s="94"/>
      <c r="ESD27" s="94"/>
      <c r="ESE27" s="94"/>
      <c r="ESF27" s="94"/>
      <c r="ESG27" s="94"/>
      <c r="ESH27" s="94"/>
      <c r="ESI27" s="94"/>
      <c r="ESJ27" s="94"/>
      <c r="ESK27" s="94"/>
      <c r="ESL27" s="94"/>
      <c r="ESM27" s="94"/>
      <c r="ESN27" s="72" t="s">
        <v>371</v>
      </c>
      <c r="ESO27" s="72"/>
      <c r="ESP27" s="94"/>
      <c r="ESQ27" s="94"/>
      <c r="ESR27" s="94"/>
      <c r="ESS27" s="94"/>
      <c r="EST27" s="94"/>
      <c r="ESU27" s="94"/>
      <c r="ESV27" s="94"/>
      <c r="ESW27" s="94"/>
      <c r="ESX27" s="94"/>
      <c r="ESY27" s="94"/>
      <c r="ESZ27" s="94"/>
      <c r="ETA27" s="94"/>
      <c r="ETB27" s="94"/>
      <c r="ETC27" s="94"/>
      <c r="ETD27" s="72" t="s">
        <v>371</v>
      </c>
      <c r="ETE27" s="72"/>
      <c r="ETF27" s="94"/>
      <c r="ETG27" s="94"/>
      <c r="ETH27" s="94"/>
      <c r="ETI27" s="94"/>
      <c r="ETJ27" s="94"/>
      <c r="ETK27" s="94"/>
      <c r="ETL27" s="94"/>
      <c r="ETM27" s="94"/>
      <c r="ETN27" s="94"/>
      <c r="ETO27" s="94"/>
      <c r="ETP27" s="94"/>
      <c r="ETQ27" s="94"/>
      <c r="ETR27" s="94"/>
      <c r="ETS27" s="94"/>
      <c r="ETT27" s="72" t="s">
        <v>371</v>
      </c>
      <c r="ETU27" s="72"/>
      <c r="ETV27" s="94"/>
      <c r="ETW27" s="94"/>
      <c r="ETX27" s="94"/>
      <c r="ETY27" s="94"/>
      <c r="ETZ27" s="94"/>
      <c r="EUA27" s="94"/>
      <c r="EUB27" s="94"/>
      <c r="EUC27" s="94"/>
      <c r="EUD27" s="94"/>
      <c r="EUE27" s="94"/>
      <c r="EUF27" s="94"/>
      <c r="EUG27" s="94"/>
      <c r="EUH27" s="94"/>
      <c r="EUI27" s="94"/>
      <c r="EUJ27" s="72" t="s">
        <v>371</v>
      </c>
      <c r="EUK27" s="72"/>
      <c r="EUL27" s="94"/>
      <c r="EUM27" s="94"/>
      <c r="EUN27" s="94"/>
      <c r="EUO27" s="94"/>
      <c r="EUP27" s="94"/>
      <c r="EUQ27" s="94"/>
      <c r="EUR27" s="94"/>
      <c r="EUS27" s="94"/>
      <c r="EUT27" s="94"/>
      <c r="EUU27" s="94"/>
      <c r="EUV27" s="94"/>
      <c r="EUW27" s="94"/>
      <c r="EUX27" s="94"/>
      <c r="EUY27" s="94"/>
      <c r="EUZ27" s="72" t="s">
        <v>371</v>
      </c>
      <c r="EVA27" s="72"/>
      <c r="EVB27" s="94"/>
      <c r="EVC27" s="94"/>
      <c r="EVD27" s="94"/>
      <c r="EVE27" s="94"/>
      <c r="EVF27" s="94"/>
      <c r="EVG27" s="94"/>
      <c r="EVH27" s="94"/>
      <c r="EVI27" s="94"/>
      <c r="EVJ27" s="94"/>
      <c r="EVK27" s="94"/>
      <c r="EVL27" s="94"/>
      <c r="EVM27" s="94"/>
      <c r="EVN27" s="94"/>
      <c r="EVO27" s="94"/>
      <c r="EVP27" s="72" t="s">
        <v>371</v>
      </c>
      <c r="EVQ27" s="72"/>
      <c r="EVR27" s="94"/>
      <c r="EVS27" s="94"/>
      <c r="EVT27" s="94"/>
      <c r="EVU27" s="94"/>
      <c r="EVV27" s="94"/>
      <c r="EVW27" s="94"/>
      <c r="EVX27" s="94"/>
      <c r="EVY27" s="94"/>
      <c r="EVZ27" s="94"/>
      <c r="EWA27" s="94"/>
      <c r="EWB27" s="94"/>
      <c r="EWC27" s="94"/>
      <c r="EWD27" s="94"/>
      <c r="EWE27" s="94"/>
      <c r="EWF27" s="72" t="s">
        <v>371</v>
      </c>
      <c r="EWG27" s="72"/>
      <c r="EWH27" s="94"/>
      <c r="EWI27" s="94"/>
      <c r="EWJ27" s="94"/>
      <c r="EWK27" s="94"/>
      <c r="EWL27" s="94"/>
      <c r="EWM27" s="94"/>
      <c r="EWN27" s="94"/>
      <c r="EWO27" s="94"/>
      <c r="EWP27" s="94"/>
      <c r="EWQ27" s="94"/>
      <c r="EWR27" s="94"/>
      <c r="EWS27" s="94"/>
      <c r="EWT27" s="94"/>
      <c r="EWU27" s="94"/>
      <c r="EWV27" s="72" t="s">
        <v>371</v>
      </c>
      <c r="EWW27" s="72"/>
      <c r="EWX27" s="94"/>
      <c r="EWY27" s="94"/>
      <c r="EWZ27" s="94"/>
      <c r="EXA27" s="94"/>
      <c r="EXB27" s="94"/>
      <c r="EXC27" s="94"/>
      <c r="EXD27" s="94"/>
      <c r="EXE27" s="94"/>
      <c r="EXF27" s="94"/>
      <c r="EXG27" s="94"/>
      <c r="EXH27" s="94"/>
      <c r="EXI27" s="94"/>
      <c r="EXJ27" s="94"/>
      <c r="EXK27" s="94"/>
      <c r="EXL27" s="72" t="s">
        <v>371</v>
      </c>
      <c r="EXM27" s="72"/>
      <c r="EXN27" s="94"/>
      <c r="EXO27" s="94"/>
      <c r="EXP27" s="94"/>
      <c r="EXQ27" s="94"/>
      <c r="EXR27" s="94"/>
      <c r="EXS27" s="94"/>
      <c r="EXT27" s="94"/>
      <c r="EXU27" s="94"/>
      <c r="EXV27" s="94"/>
      <c r="EXW27" s="94"/>
      <c r="EXX27" s="94"/>
      <c r="EXY27" s="94"/>
      <c r="EXZ27" s="94"/>
      <c r="EYA27" s="94"/>
      <c r="EYB27" s="72" t="s">
        <v>371</v>
      </c>
      <c r="EYC27" s="72"/>
      <c r="EYD27" s="94"/>
      <c r="EYE27" s="94"/>
      <c r="EYF27" s="94"/>
      <c r="EYG27" s="94"/>
      <c r="EYH27" s="94"/>
      <c r="EYI27" s="94"/>
      <c r="EYJ27" s="94"/>
      <c r="EYK27" s="94"/>
      <c r="EYL27" s="94"/>
      <c r="EYM27" s="94"/>
      <c r="EYN27" s="94"/>
      <c r="EYO27" s="94"/>
      <c r="EYP27" s="94"/>
      <c r="EYQ27" s="94"/>
      <c r="EYR27" s="72" t="s">
        <v>371</v>
      </c>
      <c r="EYS27" s="72"/>
      <c r="EYT27" s="94"/>
      <c r="EYU27" s="94"/>
      <c r="EYV27" s="94"/>
      <c r="EYW27" s="94"/>
      <c r="EYX27" s="94"/>
      <c r="EYY27" s="94"/>
      <c r="EYZ27" s="94"/>
      <c r="EZA27" s="94"/>
      <c r="EZB27" s="94"/>
      <c r="EZC27" s="94"/>
      <c r="EZD27" s="94"/>
      <c r="EZE27" s="94"/>
      <c r="EZF27" s="94"/>
      <c r="EZG27" s="94"/>
      <c r="EZH27" s="72" t="s">
        <v>371</v>
      </c>
      <c r="EZI27" s="72"/>
      <c r="EZJ27" s="94"/>
      <c r="EZK27" s="94"/>
      <c r="EZL27" s="94"/>
      <c r="EZM27" s="94"/>
      <c r="EZN27" s="94"/>
      <c r="EZO27" s="94"/>
      <c r="EZP27" s="94"/>
      <c r="EZQ27" s="94"/>
      <c r="EZR27" s="94"/>
      <c r="EZS27" s="94"/>
      <c r="EZT27" s="94"/>
      <c r="EZU27" s="94"/>
      <c r="EZV27" s="94"/>
      <c r="EZW27" s="94"/>
      <c r="EZX27" s="72" t="s">
        <v>371</v>
      </c>
      <c r="EZY27" s="72"/>
      <c r="EZZ27" s="94"/>
      <c r="FAA27" s="94"/>
      <c r="FAB27" s="94"/>
      <c r="FAC27" s="94"/>
      <c r="FAD27" s="94"/>
      <c r="FAE27" s="94"/>
      <c r="FAF27" s="94"/>
      <c r="FAG27" s="94"/>
      <c r="FAH27" s="94"/>
      <c r="FAI27" s="94"/>
      <c r="FAJ27" s="94"/>
      <c r="FAK27" s="94"/>
      <c r="FAL27" s="94"/>
      <c r="FAM27" s="94"/>
      <c r="FAN27" s="72" t="s">
        <v>371</v>
      </c>
      <c r="FAO27" s="72"/>
      <c r="FAP27" s="94"/>
      <c r="FAQ27" s="94"/>
      <c r="FAR27" s="94"/>
      <c r="FAS27" s="94"/>
      <c r="FAT27" s="94"/>
      <c r="FAU27" s="94"/>
      <c r="FAV27" s="94"/>
      <c r="FAW27" s="94"/>
      <c r="FAX27" s="94"/>
      <c r="FAY27" s="94"/>
      <c r="FAZ27" s="94"/>
      <c r="FBA27" s="94"/>
      <c r="FBB27" s="94"/>
      <c r="FBC27" s="94"/>
      <c r="FBD27" s="72" t="s">
        <v>371</v>
      </c>
      <c r="FBE27" s="72"/>
      <c r="FBF27" s="94"/>
      <c r="FBG27" s="94"/>
      <c r="FBH27" s="94"/>
      <c r="FBI27" s="94"/>
      <c r="FBJ27" s="94"/>
      <c r="FBK27" s="94"/>
      <c r="FBL27" s="94"/>
      <c r="FBM27" s="94"/>
      <c r="FBN27" s="94"/>
      <c r="FBO27" s="94"/>
      <c r="FBP27" s="94"/>
      <c r="FBQ27" s="94"/>
      <c r="FBR27" s="94"/>
      <c r="FBS27" s="94"/>
      <c r="FBT27" s="72" t="s">
        <v>371</v>
      </c>
      <c r="FBU27" s="72"/>
      <c r="FBV27" s="94"/>
      <c r="FBW27" s="94"/>
      <c r="FBX27" s="94"/>
      <c r="FBY27" s="94"/>
      <c r="FBZ27" s="94"/>
      <c r="FCA27" s="94"/>
      <c r="FCB27" s="94"/>
      <c r="FCC27" s="94"/>
      <c r="FCD27" s="94"/>
      <c r="FCE27" s="94"/>
      <c r="FCF27" s="94"/>
      <c r="FCG27" s="94"/>
      <c r="FCH27" s="94"/>
      <c r="FCI27" s="94"/>
      <c r="FCJ27" s="72" t="s">
        <v>371</v>
      </c>
      <c r="FCK27" s="72"/>
      <c r="FCL27" s="94"/>
      <c r="FCM27" s="94"/>
      <c r="FCN27" s="94"/>
      <c r="FCO27" s="94"/>
      <c r="FCP27" s="94"/>
      <c r="FCQ27" s="94"/>
      <c r="FCR27" s="94"/>
      <c r="FCS27" s="94"/>
      <c r="FCT27" s="94"/>
      <c r="FCU27" s="94"/>
      <c r="FCV27" s="94"/>
      <c r="FCW27" s="94"/>
      <c r="FCX27" s="94"/>
      <c r="FCY27" s="94"/>
      <c r="FCZ27" s="72" t="s">
        <v>371</v>
      </c>
      <c r="FDA27" s="72"/>
      <c r="FDB27" s="94"/>
      <c r="FDC27" s="94"/>
      <c r="FDD27" s="94"/>
      <c r="FDE27" s="94"/>
      <c r="FDF27" s="94"/>
      <c r="FDG27" s="94"/>
      <c r="FDH27" s="94"/>
      <c r="FDI27" s="94"/>
      <c r="FDJ27" s="94"/>
      <c r="FDK27" s="94"/>
      <c r="FDL27" s="94"/>
      <c r="FDM27" s="94"/>
      <c r="FDN27" s="94"/>
      <c r="FDO27" s="94"/>
      <c r="FDP27" s="72" t="s">
        <v>371</v>
      </c>
      <c r="FDQ27" s="72"/>
      <c r="FDR27" s="94"/>
      <c r="FDS27" s="94"/>
      <c r="FDT27" s="94"/>
      <c r="FDU27" s="94"/>
      <c r="FDV27" s="94"/>
      <c r="FDW27" s="94"/>
      <c r="FDX27" s="94"/>
      <c r="FDY27" s="94"/>
      <c r="FDZ27" s="94"/>
      <c r="FEA27" s="94"/>
      <c r="FEB27" s="94"/>
      <c r="FEC27" s="94"/>
      <c r="FED27" s="94"/>
      <c r="FEE27" s="94"/>
      <c r="FEF27" s="72" t="s">
        <v>371</v>
      </c>
      <c r="FEG27" s="72"/>
      <c r="FEH27" s="94"/>
      <c r="FEI27" s="94"/>
      <c r="FEJ27" s="94"/>
      <c r="FEK27" s="94"/>
      <c r="FEL27" s="94"/>
      <c r="FEM27" s="94"/>
      <c r="FEN27" s="94"/>
      <c r="FEO27" s="94"/>
      <c r="FEP27" s="94"/>
      <c r="FEQ27" s="94"/>
      <c r="FER27" s="94"/>
      <c r="FES27" s="94"/>
      <c r="FET27" s="94"/>
      <c r="FEU27" s="94"/>
      <c r="FEV27" s="72" t="s">
        <v>371</v>
      </c>
      <c r="FEW27" s="72"/>
      <c r="FEX27" s="94"/>
      <c r="FEY27" s="94"/>
      <c r="FEZ27" s="94"/>
      <c r="FFA27" s="94"/>
      <c r="FFB27" s="94"/>
      <c r="FFC27" s="94"/>
      <c r="FFD27" s="94"/>
      <c r="FFE27" s="94"/>
      <c r="FFF27" s="94"/>
      <c r="FFG27" s="94"/>
      <c r="FFH27" s="94"/>
      <c r="FFI27" s="94"/>
      <c r="FFJ27" s="94"/>
      <c r="FFK27" s="94"/>
      <c r="FFL27" s="72" t="s">
        <v>371</v>
      </c>
      <c r="FFM27" s="72"/>
      <c r="FFN27" s="94"/>
      <c r="FFO27" s="94"/>
      <c r="FFP27" s="94"/>
      <c r="FFQ27" s="94"/>
      <c r="FFR27" s="94"/>
      <c r="FFS27" s="94"/>
      <c r="FFT27" s="94"/>
      <c r="FFU27" s="94"/>
      <c r="FFV27" s="94"/>
      <c r="FFW27" s="94"/>
      <c r="FFX27" s="94"/>
      <c r="FFY27" s="94"/>
      <c r="FFZ27" s="94"/>
      <c r="FGA27" s="94"/>
      <c r="FGB27" s="72" t="s">
        <v>371</v>
      </c>
      <c r="FGC27" s="72"/>
      <c r="FGD27" s="94"/>
      <c r="FGE27" s="94"/>
      <c r="FGF27" s="94"/>
      <c r="FGG27" s="94"/>
      <c r="FGH27" s="94"/>
      <c r="FGI27" s="94"/>
      <c r="FGJ27" s="94"/>
      <c r="FGK27" s="94"/>
      <c r="FGL27" s="94"/>
      <c r="FGM27" s="94"/>
      <c r="FGN27" s="94"/>
      <c r="FGO27" s="94"/>
      <c r="FGP27" s="94"/>
      <c r="FGQ27" s="94"/>
      <c r="FGR27" s="72" t="s">
        <v>371</v>
      </c>
      <c r="FGS27" s="72"/>
      <c r="FGT27" s="94"/>
      <c r="FGU27" s="94"/>
      <c r="FGV27" s="94"/>
      <c r="FGW27" s="94"/>
      <c r="FGX27" s="94"/>
      <c r="FGY27" s="94"/>
      <c r="FGZ27" s="94"/>
      <c r="FHA27" s="94"/>
      <c r="FHB27" s="94"/>
      <c r="FHC27" s="94"/>
      <c r="FHD27" s="94"/>
      <c r="FHE27" s="94"/>
      <c r="FHF27" s="94"/>
      <c r="FHG27" s="94"/>
      <c r="FHH27" s="72" t="s">
        <v>371</v>
      </c>
      <c r="FHI27" s="72"/>
      <c r="FHJ27" s="94"/>
      <c r="FHK27" s="94"/>
      <c r="FHL27" s="94"/>
      <c r="FHM27" s="94"/>
      <c r="FHN27" s="94"/>
      <c r="FHO27" s="94"/>
      <c r="FHP27" s="94"/>
      <c r="FHQ27" s="94"/>
      <c r="FHR27" s="94"/>
      <c r="FHS27" s="94"/>
      <c r="FHT27" s="94"/>
      <c r="FHU27" s="94"/>
      <c r="FHV27" s="94"/>
      <c r="FHW27" s="94"/>
      <c r="FHX27" s="72" t="s">
        <v>371</v>
      </c>
      <c r="FHY27" s="72"/>
      <c r="FHZ27" s="94"/>
      <c r="FIA27" s="94"/>
      <c r="FIB27" s="94"/>
      <c r="FIC27" s="94"/>
      <c r="FID27" s="94"/>
      <c r="FIE27" s="94"/>
      <c r="FIF27" s="94"/>
      <c r="FIG27" s="94"/>
      <c r="FIH27" s="94"/>
      <c r="FII27" s="94"/>
      <c r="FIJ27" s="94"/>
      <c r="FIK27" s="94"/>
      <c r="FIL27" s="94"/>
      <c r="FIM27" s="94"/>
      <c r="FIN27" s="72" t="s">
        <v>371</v>
      </c>
      <c r="FIO27" s="72"/>
      <c r="FIP27" s="94"/>
      <c r="FIQ27" s="94"/>
      <c r="FIR27" s="94"/>
      <c r="FIS27" s="94"/>
      <c r="FIT27" s="94"/>
      <c r="FIU27" s="94"/>
      <c r="FIV27" s="94"/>
      <c r="FIW27" s="94"/>
      <c r="FIX27" s="94"/>
      <c r="FIY27" s="94"/>
      <c r="FIZ27" s="94"/>
      <c r="FJA27" s="94"/>
      <c r="FJB27" s="94"/>
      <c r="FJC27" s="94"/>
      <c r="FJD27" s="72" t="s">
        <v>371</v>
      </c>
      <c r="FJE27" s="72"/>
      <c r="FJF27" s="94"/>
      <c r="FJG27" s="94"/>
      <c r="FJH27" s="94"/>
      <c r="FJI27" s="94"/>
      <c r="FJJ27" s="94"/>
      <c r="FJK27" s="94"/>
      <c r="FJL27" s="94"/>
      <c r="FJM27" s="94"/>
      <c r="FJN27" s="94"/>
      <c r="FJO27" s="94"/>
      <c r="FJP27" s="94"/>
      <c r="FJQ27" s="94"/>
      <c r="FJR27" s="94"/>
      <c r="FJS27" s="94"/>
      <c r="FJT27" s="72" t="s">
        <v>371</v>
      </c>
      <c r="FJU27" s="72"/>
      <c r="FJV27" s="94"/>
      <c r="FJW27" s="94"/>
      <c r="FJX27" s="94"/>
      <c r="FJY27" s="94"/>
      <c r="FJZ27" s="94"/>
      <c r="FKA27" s="94"/>
      <c r="FKB27" s="94"/>
      <c r="FKC27" s="94"/>
      <c r="FKD27" s="94"/>
      <c r="FKE27" s="94"/>
      <c r="FKF27" s="94"/>
      <c r="FKG27" s="94"/>
      <c r="FKH27" s="94"/>
      <c r="FKI27" s="94"/>
      <c r="FKJ27" s="72" t="s">
        <v>371</v>
      </c>
      <c r="FKK27" s="72"/>
      <c r="FKL27" s="94"/>
      <c r="FKM27" s="94"/>
      <c r="FKN27" s="94"/>
      <c r="FKO27" s="94"/>
      <c r="FKP27" s="94"/>
      <c r="FKQ27" s="94"/>
      <c r="FKR27" s="94"/>
      <c r="FKS27" s="94"/>
      <c r="FKT27" s="94"/>
      <c r="FKU27" s="94"/>
      <c r="FKV27" s="94"/>
      <c r="FKW27" s="94"/>
      <c r="FKX27" s="94"/>
      <c r="FKY27" s="94"/>
      <c r="FKZ27" s="72" t="s">
        <v>371</v>
      </c>
      <c r="FLA27" s="72"/>
      <c r="FLB27" s="94"/>
      <c r="FLC27" s="94"/>
      <c r="FLD27" s="94"/>
      <c r="FLE27" s="94"/>
      <c r="FLF27" s="94"/>
      <c r="FLG27" s="94"/>
      <c r="FLH27" s="94"/>
      <c r="FLI27" s="94"/>
      <c r="FLJ27" s="94"/>
      <c r="FLK27" s="94"/>
      <c r="FLL27" s="94"/>
      <c r="FLM27" s="94"/>
      <c r="FLN27" s="94"/>
      <c r="FLO27" s="94"/>
      <c r="FLP27" s="72" t="s">
        <v>371</v>
      </c>
      <c r="FLQ27" s="72"/>
      <c r="FLR27" s="94"/>
      <c r="FLS27" s="94"/>
      <c r="FLT27" s="94"/>
      <c r="FLU27" s="94"/>
      <c r="FLV27" s="94"/>
      <c r="FLW27" s="94"/>
      <c r="FLX27" s="94"/>
      <c r="FLY27" s="94"/>
      <c r="FLZ27" s="94"/>
      <c r="FMA27" s="94"/>
      <c r="FMB27" s="94"/>
      <c r="FMC27" s="94"/>
      <c r="FMD27" s="94"/>
      <c r="FME27" s="94"/>
      <c r="FMF27" s="72" t="s">
        <v>371</v>
      </c>
      <c r="FMG27" s="72"/>
      <c r="FMH27" s="94"/>
      <c r="FMI27" s="94"/>
      <c r="FMJ27" s="94"/>
      <c r="FMK27" s="94"/>
      <c r="FML27" s="94"/>
      <c r="FMM27" s="94"/>
      <c r="FMN27" s="94"/>
      <c r="FMO27" s="94"/>
      <c r="FMP27" s="94"/>
      <c r="FMQ27" s="94"/>
      <c r="FMR27" s="94"/>
      <c r="FMS27" s="94"/>
      <c r="FMT27" s="94"/>
      <c r="FMU27" s="94"/>
      <c r="FMV27" s="72" t="s">
        <v>371</v>
      </c>
      <c r="FMW27" s="72"/>
      <c r="FMX27" s="94"/>
      <c r="FMY27" s="94"/>
      <c r="FMZ27" s="94"/>
      <c r="FNA27" s="94"/>
      <c r="FNB27" s="94"/>
      <c r="FNC27" s="94"/>
      <c r="FND27" s="94"/>
      <c r="FNE27" s="94"/>
      <c r="FNF27" s="94"/>
      <c r="FNG27" s="94"/>
      <c r="FNH27" s="94"/>
      <c r="FNI27" s="94"/>
      <c r="FNJ27" s="94"/>
      <c r="FNK27" s="94"/>
      <c r="FNL27" s="72" t="s">
        <v>371</v>
      </c>
      <c r="FNM27" s="72"/>
      <c r="FNN27" s="94"/>
      <c r="FNO27" s="94"/>
      <c r="FNP27" s="94"/>
      <c r="FNQ27" s="94"/>
      <c r="FNR27" s="94"/>
      <c r="FNS27" s="94"/>
      <c r="FNT27" s="94"/>
      <c r="FNU27" s="94"/>
      <c r="FNV27" s="94"/>
      <c r="FNW27" s="94"/>
      <c r="FNX27" s="94"/>
      <c r="FNY27" s="94"/>
      <c r="FNZ27" s="94"/>
      <c r="FOA27" s="94"/>
      <c r="FOB27" s="72" t="s">
        <v>371</v>
      </c>
      <c r="FOC27" s="72"/>
      <c r="FOD27" s="94"/>
      <c r="FOE27" s="94"/>
      <c r="FOF27" s="94"/>
      <c r="FOG27" s="94"/>
      <c r="FOH27" s="94"/>
      <c r="FOI27" s="94"/>
      <c r="FOJ27" s="94"/>
      <c r="FOK27" s="94"/>
      <c r="FOL27" s="94"/>
      <c r="FOM27" s="94"/>
      <c r="FON27" s="94"/>
      <c r="FOO27" s="94"/>
      <c r="FOP27" s="94"/>
      <c r="FOQ27" s="94"/>
      <c r="FOR27" s="72" t="s">
        <v>371</v>
      </c>
      <c r="FOS27" s="72"/>
      <c r="FOT27" s="94"/>
      <c r="FOU27" s="94"/>
      <c r="FOV27" s="94"/>
      <c r="FOW27" s="94"/>
      <c r="FOX27" s="94"/>
      <c r="FOY27" s="94"/>
      <c r="FOZ27" s="94"/>
      <c r="FPA27" s="94"/>
      <c r="FPB27" s="94"/>
      <c r="FPC27" s="94"/>
      <c r="FPD27" s="94"/>
      <c r="FPE27" s="94"/>
      <c r="FPF27" s="94"/>
      <c r="FPG27" s="94"/>
      <c r="FPH27" s="72" t="s">
        <v>371</v>
      </c>
      <c r="FPI27" s="72"/>
      <c r="FPJ27" s="94"/>
      <c r="FPK27" s="94"/>
      <c r="FPL27" s="94"/>
      <c r="FPM27" s="94"/>
      <c r="FPN27" s="94"/>
      <c r="FPO27" s="94"/>
      <c r="FPP27" s="94"/>
      <c r="FPQ27" s="94"/>
      <c r="FPR27" s="94"/>
      <c r="FPS27" s="94"/>
      <c r="FPT27" s="94"/>
      <c r="FPU27" s="94"/>
      <c r="FPV27" s="94"/>
      <c r="FPW27" s="94"/>
      <c r="FPX27" s="72" t="s">
        <v>371</v>
      </c>
      <c r="FPY27" s="72"/>
      <c r="FPZ27" s="94"/>
      <c r="FQA27" s="94"/>
      <c r="FQB27" s="94"/>
      <c r="FQC27" s="94"/>
      <c r="FQD27" s="94"/>
      <c r="FQE27" s="94"/>
      <c r="FQF27" s="94"/>
      <c r="FQG27" s="94"/>
      <c r="FQH27" s="94"/>
      <c r="FQI27" s="94"/>
      <c r="FQJ27" s="94"/>
      <c r="FQK27" s="94"/>
      <c r="FQL27" s="94"/>
      <c r="FQM27" s="94"/>
      <c r="FQN27" s="72" t="s">
        <v>371</v>
      </c>
      <c r="FQO27" s="72"/>
      <c r="FQP27" s="94"/>
      <c r="FQQ27" s="94"/>
      <c r="FQR27" s="94"/>
      <c r="FQS27" s="94"/>
      <c r="FQT27" s="94"/>
      <c r="FQU27" s="94"/>
      <c r="FQV27" s="94"/>
      <c r="FQW27" s="94"/>
      <c r="FQX27" s="94"/>
      <c r="FQY27" s="94"/>
      <c r="FQZ27" s="94"/>
      <c r="FRA27" s="94"/>
      <c r="FRB27" s="94"/>
      <c r="FRC27" s="94"/>
      <c r="FRD27" s="72" t="s">
        <v>371</v>
      </c>
      <c r="FRE27" s="72"/>
      <c r="FRF27" s="94"/>
      <c r="FRG27" s="94"/>
      <c r="FRH27" s="94"/>
      <c r="FRI27" s="94"/>
      <c r="FRJ27" s="94"/>
      <c r="FRK27" s="94"/>
      <c r="FRL27" s="94"/>
      <c r="FRM27" s="94"/>
      <c r="FRN27" s="94"/>
      <c r="FRO27" s="94"/>
      <c r="FRP27" s="94"/>
      <c r="FRQ27" s="94"/>
      <c r="FRR27" s="94"/>
      <c r="FRS27" s="94"/>
      <c r="FRT27" s="72" t="s">
        <v>371</v>
      </c>
      <c r="FRU27" s="72"/>
      <c r="FRV27" s="94"/>
      <c r="FRW27" s="94"/>
      <c r="FRX27" s="94"/>
      <c r="FRY27" s="94"/>
      <c r="FRZ27" s="94"/>
      <c r="FSA27" s="94"/>
      <c r="FSB27" s="94"/>
      <c r="FSC27" s="94"/>
      <c r="FSD27" s="94"/>
      <c r="FSE27" s="94"/>
      <c r="FSF27" s="94"/>
      <c r="FSG27" s="94"/>
      <c r="FSH27" s="94"/>
      <c r="FSI27" s="94"/>
      <c r="FSJ27" s="72" t="s">
        <v>371</v>
      </c>
      <c r="FSK27" s="72"/>
      <c r="FSL27" s="94"/>
      <c r="FSM27" s="94"/>
      <c r="FSN27" s="94"/>
      <c r="FSO27" s="94"/>
      <c r="FSP27" s="94"/>
      <c r="FSQ27" s="94"/>
      <c r="FSR27" s="94"/>
      <c r="FSS27" s="94"/>
      <c r="FST27" s="94"/>
      <c r="FSU27" s="94"/>
      <c r="FSV27" s="94"/>
      <c r="FSW27" s="94"/>
      <c r="FSX27" s="94"/>
      <c r="FSY27" s="94"/>
      <c r="FSZ27" s="72" t="s">
        <v>371</v>
      </c>
      <c r="FTA27" s="72"/>
      <c r="FTB27" s="94"/>
      <c r="FTC27" s="94"/>
      <c r="FTD27" s="94"/>
      <c r="FTE27" s="94"/>
      <c r="FTF27" s="94"/>
      <c r="FTG27" s="94"/>
      <c r="FTH27" s="94"/>
      <c r="FTI27" s="94"/>
      <c r="FTJ27" s="94"/>
      <c r="FTK27" s="94"/>
      <c r="FTL27" s="94"/>
      <c r="FTM27" s="94"/>
      <c r="FTN27" s="94"/>
      <c r="FTO27" s="94"/>
      <c r="FTP27" s="72" t="s">
        <v>371</v>
      </c>
      <c r="FTQ27" s="72"/>
      <c r="FTR27" s="94"/>
      <c r="FTS27" s="94"/>
      <c r="FTT27" s="94"/>
      <c r="FTU27" s="94"/>
      <c r="FTV27" s="94"/>
      <c r="FTW27" s="94"/>
      <c r="FTX27" s="94"/>
      <c r="FTY27" s="94"/>
      <c r="FTZ27" s="94"/>
      <c r="FUA27" s="94"/>
      <c r="FUB27" s="94"/>
      <c r="FUC27" s="94"/>
      <c r="FUD27" s="94"/>
      <c r="FUE27" s="94"/>
      <c r="FUF27" s="72" t="s">
        <v>371</v>
      </c>
      <c r="FUG27" s="72"/>
      <c r="FUH27" s="94"/>
      <c r="FUI27" s="94"/>
      <c r="FUJ27" s="94"/>
      <c r="FUK27" s="94"/>
      <c r="FUL27" s="94"/>
      <c r="FUM27" s="94"/>
      <c r="FUN27" s="94"/>
      <c r="FUO27" s="94"/>
      <c r="FUP27" s="94"/>
      <c r="FUQ27" s="94"/>
      <c r="FUR27" s="94"/>
      <c r="FUS27" s="94"/>
      <c r="FUT27" s="94"/>
      <c r="FUU27" s="94"/>
      <c r="FUV27" s="72" t="s">
        <v>371</v>
      </c>
      <c r="FUW27" s="72"/>
      <c r="FUX27" s="94"/>
      <c r="FUY27" s="94"/>
      <c r="FUZ27" s="94"/>
      <c r="FVA27" s="94"/>
      <c r="FVB27" s="94"/>
      <c r="FVC27" s="94"/>
      <c r="FVD27" s="94"/>
      <c r="FVE27" s="94"/>
      <c r="FVF27" s="94"/>
      <c r="FVG27" s="94"/>
      <c r="FVH27" s="94"/>
      <c r="FVI27" s="94"/>
      <c r="FVJ27" s="94"/>
      <c r="FVK27" s="94"/>
      <c r="FVL27" s="72" t="s">
        <v>371</v>
      </c>
      <c r="FVM27" s="72"/>
      <c r="FVN27" s="94"/>
      <c r="FVO27" s="94"/>
      <c r="FVP27" s="94"/>
      <c r="FVQ27" s="94"/>
      <c r="FVR27" s="94"/>
      <c r="FVS27" s="94"/>
      <c r="FVT27" s="94"/>
      <c r="FVU27" s="94"/>
      <c r="FVV27" s="94"/>
      <c r="FVW27" s="94"/>
      <c r="FVX27" s="94"/>
      <c r="FVY27" s="94"/>
      <c r="FVZ27" s="94"/>
      <c r="FWA27" s="94"/>
      <c r="FWB27" s="72" t="s">
        <v>371</v>
      </c>
      <c r="FWC27" s="72"/>
      <c r="FWD27" s="94"/>
      <c r="FWE27" s="94"/>
      <c r="FWF27" s="94"/>
      <c r="FWG27" s="94"/>
      <c r="FWH27" s="94"/>
      <c r="FWI27" s="94"/>
      <c r="FWJ27" s="94"/>
      <c r="FWK27" s="94"/>
      <c r="FWL27" s="94"/>
      <c r="FWM27" s="94"/>
      <c r="FWN27" s="94"/>
      <c r="FWO27" s="94"/>
      <c r="FWP27" s="94"/>
      <c r="FWQ27" s="94"/>
      <c r="FWR27" s="72" t="s">
        <v>371</v>
      </c>
      <c r="FWS27" s="72"/>
      <c r="FWT27" s="94"/>
      <c r="FWU27" s="94"/>
      <c r="FWV27" s="94"/>
      <c r="FWW27" s="94"/>
      <c r="FWX27" s="94"/>
      <c r="FWY27" s="94"/>
      <c r="FWZ27" s="94"/>
      <c r="FXA27" s="94"/>
      <c r="FXB27" s="94"/>
      <c r="FXC27" s="94"/>
      <c r="FXD27" s="94"/>
      <c r="FXE27" s="94"/>
      <c r="FXF27" s="94"/>
      <c r="FXG27" s="94"/>
      <c r="FXH27" s="72" t="s">
        <v>371</v>
      </c>
      <c r="FXI27" s="72"/>
      <c r="FXJ27" s="94"/>
      <c r="FXK27" s="94"/>
      <c r="FXL27" s="94"/>
      <c r="FXM27" s="94"/>
      <c r="FXN27" s="94"/>
      <c r="FXO27" s="94"/>
      <c r="FXP27" s="94"/>
      <c r="FXQ27" s="94"/>
      <c r="FXR27" s="94"/>
      <c r="FXS27" s="94"/>
      <c r="FXT27" s="94"/>
      <c r="FXU27" s="94"/>
      <c r="FXV27" s="94"/>
      <c r="FXW27" s="94"/>
      <c r="FXX27" s="72" t="s">
        <v>371</v>
      </c>
      <c r="FXY27" s="72"/>
      <c r="FXZ27" s="94"/>
      <c r="FYA27" s="94"/>
      <c r="FYB27" s="94"/>
      <c r="FYC27" s="94"/>
      <c r="FYD27" s="94"/>
      <c r="FYE27" s="94"/>
      <c r="FYF27" s="94"/>
      <c r="FYG27" s="94"/>
      <c r="FYH27" s="94"/>
      <c r="FYI27" s="94"/>
      <c r="FYJ27" s="94"/>
      <c r="FYK27" s="94"/>
      <c r="FYL27" s="94"/>
      <c r="FYM27" s="94"/>
      <c r="FYN27" s="72" t="s">
        <v>371</v>
      </c>
      <c r="FYO27" s="72"/>
      <c r="FYP27" s="94"/>
      <c r="FYQ27" s="94"/>
      <c r="FYR27" s="94"/>
      <c r="FYS27" s="94"/>
      <c r="FYT27" s="94"/>
      <c r="FYU27" s="94"/>
      <c r="FYV27" s="94"/>
      <c r="FYW27" s="94"/>
      <c r="FYX27" s="94"/>
      <c r="FYY27" s="94"/>
      <c r="FYZ27" s="94"/>
      <c r="FZA27" s="94"/>
      <c r="FZB27" s="94"/>
      <c r="FZC27" s="94"/>
      <c r="FZD27" s="72" t="s">
        <v>371</v>
      </c>
      <c r="FZE27" s="72"/>
      <c r="FZF27" s="94"/>
      <c r="FZG27" s="94"/>
      <c r="FZH27" s="94"/>
      <c r="FZI27" s="94"/>
      <c r="FZJ27" s="94"/>
      <c r="FZK27" s="94"/>
      <c r="FZL27" s="94"/>
      <c r="FZM27" s="94"/>
      <c r="FZN27" s="94"/>
      <c r="FZO27" s="94"/>
      <c r="FZP27" s="94"/>
      <c r="FZQ27" s="94"/>
      <c r="FZR27" s="94"/>
      <c r="FZS27" s="94"/>
      <c r="FZT27" s="72" t="s">
        <v>371</v>
      </c>
      <c r="FZU27" s="72"/>
      <c r="FZV27" s="94"/>
      <c r="FZW27" s="94"/>
      <c r="FZX27" s="94"/>
      <c r="FZY27" s="94"/>
      <c r="FZZ27" s="94"/>
      <c r="GAA27" s="94"/>
      <c r="GAB27" s="94"/>
      <c r="GAC27" s="94"/>
      <c r="GAD27" s="94"/>
      <c r="GAE27" s="94"/>
      <c r="GAF27" s="94"/>
      <c r="GAG27" s="94"/>
      <c r="GAH27" s="94"/>
      <c r="GAI27" s="94"/>
      <c r="GAJ27" s="72" t="s">
        <v>371</v>
      </c>
      <c r="GAK27" s="72"/>
      <c r="GAL27" s="94"/>
      <c r="GAM27" s="94"/>
      <c r="GAN27" s="94"/>
      <c r="GAO27" s="94"/>
      <c r="GAP27" s="94"/>
      <c r="GAQ27" s="94"/>
      <c r="GAR27" s="94"/>
      <c r="GAS27" s="94"/>
      <c r="GAT27" s="94"/>
      <c r="GAU27" s="94"/>
      <c r="GAV27" s="94"/>
      <c r="GAW27" s="94"/>
      <c r="GAX27" s="94"/>
      <c r="GAY27" s="94"/>
      <c r="GAZ27" s="72" t="s">
        <v>371</v>
      </c>
      <c r="GBA27" s="72"/>
      <c r="GBB27" s="94"/>
      <c r="GBC27" s="94"/>
      <c r="GBD27" s="94"/>
      <c r="GBE27" s="94"/>
      <c r="GBF27" s="94"/>
      <c r="GBG27" s="94"/>
      <c r="GBH27" s="94"/>
      <c r="GBI27" s="94"/>
      <c r="GBJ27" s="94"/>
      <c r="GBK27" s="94"/>
      <c r="GBL27" s="94"/>
      <c r="GBM27" s="94"/>
      <c r="GBN27" s="94"/>
      <c r="GBO27" s="94"/>
      <c r="GBP27" s="72" t="s">
        <v>371</v>
      </c>
      <c r="GBQ27" s="72"/>
      <c r="GBR27" s="94"/>
      <c r="GBS27" s="94"/>
      <c r="GBT27" s="94"/>
      <c r="GBU27" s="94"/>
      <c r="GBV27" s="94"/>
      <c r="GBW27" s="94"/>
      <c r="GBX27" s="94"/>
      <c r="GBY27" s="94"/>
      <c r="GBZ27" s="94"/>
      <c r="GCA27" s="94"/>
      <c r="GCB27" s="94"/>
      <c r="GCC27" s="94"/>
      <c r="GCD27" s="94"/>
      <c r="GCE27" s="94"/>
      <c r="GCF27" s="72" t="s">
        <v>371</v>
      </c>
      <c r="GCG27" s="72"/>
      <c r="GCH27" s="94"/>
      <c r="GCI27" s="94"/>
      <c r="GCJ27" s="94"/>
      <c r="GCK27" s="94"/>
      <c r="GCL27" s="94"/>
      <c r="GCM27" s="94"/>
      <c r="GCN27" s="94"/>
      <c r="GCO27" s="94"/>
      <c r="GCP27" s="94"/>
      <c r="GCQ27" s="94"/>
      <c r="GCR27" s="94"/>
      <c r="GCS27" s="94"/>
      <c r="GCT27" s="94"/>
      <c r="GCU27" s="94"/>
      <c r="GCV27" s="72" t="s">
        <v>371</v>
      </c>
      <c r="GCW27" s="72"/>
      <c r="GCX27" s="94"/>
      <c r="GCY27" s="94"/>
      <c r="GCZ27" s="94"/>
      <c r="GDA27" s="94"/>
      <c r="GDB27" s="94"/>
      <c r="GDC27" s="94"/>
      <c r="GDD27" s="94"/>
      <c r="GDE27" s="94"/>
      <c r="GDF27" s="94"/>
      <c r="GDG27" s="94"/>
      <c r="GDH27" s="94"/>
      <c r="GDI27" s="94"/>
      <c r="GDJ27" s="94"/>
      <c r="GDK27" s="94"/>
      <c r="GDL27" s="72" t="s">
        <v>371</v>
      </c>
      <c r="GDM27" s="72"/>
      <c r="GDN27" s="94"/>
      <c r="GDO27" s="94"/>
      <c r="GDP27" s="94"/>
      <c r="GDQ27" s="94"/>
      <c r="GDR27" s="94"/>
      <c r="GDS27" s="94"/>
      <c r="GDT27" s="94"/>
      <c r="GDU27" s="94"/>
      <c r="GDV27" s="94"/>
      <c r="GDW27" s="94"/>
      <c r="GDX27" s="94"/>
      <c r="GDY27" s="94"/>
      <c r="GDZ27" s="94"/>
      <c r="GEA27" s="94"/>
      <c r="GEB27" s="72" t="s">
        <v>371</v>
      </c>
      <c r="GEC27" s="72"/>
      <c r="GED27" s="94"/>
      <c r="GEE27" s="94"/>
      <c r="GEF27" s="94"/>
      <c r="GEG27" s="94"/>
      <c r="GEH27" s="94"/>
      <c r="GEI27" s="94"/>
      <c r="GEJ27" s="94"/>
      <c r="GEK27" s="94"/>
      <c r="GEL27" s="94"/>
      <c r="GEM27" s="94"/>
      <c r="GEN27" s="94"/>
      <c r="GEO27" s="94"/>
      <c r="GEP27" s="94"/>
      <c r="GEQ27" s="94"/>
      <c r="GER27" s="72" t="s">
        <v>371</v>
      </c>
      <c r="GES27" s="72"/>
      <c r="GET27" s="94"/>
      <c r="GEU27" s="94"/>
      <c r="GEV27" s="94"/>
      <c r="GEW27" s="94"/>
      <c r="GEX27" s="94"/>
      <c r="GEY27" s="94"/>
      <c r="GEZ27" s="94"/>
      <c r="GFA27" s="94"/>
      <c r="GFB27" s="94"/>
      <c r="GFC27" s="94"/>
      <c r="GFD27" s="94"/>
      <c r="GFE27" s="94"/>
      <c r="GFF27" s="94"/>
      <c r="GFG27" s="94"/>
      <c r="GFH27" s="72" t="s">
        <v>371</v>
      </c>
      <c r="GFI27" s="72"/>
      <c r="GFJ27" s="94"/>
      <c r="GFK27" s="94"/>
      <c r="GFL27" s="94"/>
      <c r="GFM27" s="94"/>
      <c r="GFN27" s="94"/>
      <c r="GFO27" s="94"/>
      <c r="GFP27" s="94"/>
      <c r="GFQ27" s="94"/>
      <c r="GFR27" s="94"/>
      <c r="GFS27" s="94"/>
      <c r="GFT27" s="94"/>
      <c r="GFU27" s="94"/>
      <c r="GFV27" s="94"/>
      <c r="GFW27" s="94"/>
      <c r="GFX27" s="72" t="s">
        <v>371</v>
      </c>
      <c r="GFY27" s="72"/>
      <c r="GFZ27" s="94"/>
      <c r="GGA27" s="94"/>
      <c r="GGB27" s="94"/>
      <c r="GGC27" s="94"/>
      <c r="GGD27" s="94"/>
      <c r="GGE27" s="94"/>
      <c r="GGF27" s="94"/>
      <c r="GGG27" s="94"/>
      <c r="GGH27" s="94"/>
      <c r="GGI27" s="94"/>
      <c r="GGJ27" s="94"/>
      <c r="GGK27" s="94"/>
      <c r="GGL27" s="94"/>
      <c r="GGM27" s="94"/>
      <c r="GGN27" s="72" t="s">
        <v>371</v>
      </c>
      <c r="GGO27" s="72"/>
      <c r="GGP27" s="94"/>
      <c r="GGQ27" s="94"/>
      <c r="GGR27" s="94"/>
      <c r="GGS27" s="94"/>
      <c r="GGT27" s="94"/>
      <c r="GGU27" s="94"/>
      <c r="GGV27" s="94"/>
      <c r="GGW27" s="94"/>
      <c r="GGX27" s="94"/>
      <c r="GGY27" s="94"/>
      <c r="GGZ27" s="94"/>
      <c r="GHA27" s="94"/>
      <c r="GHB27" s="94"/>
      <c r="GHC27" s="94"/>
      <c r="GHD27" s="72" t="s">
        <v>371</v>
      </c>
      <c r="GHE27" s="72"/>
      <c r="GHF27" s="94"/>
      <c r="GHG27" s="94"/>
      <c r="GHH27" s="94"/>
      <c r="GHI27" s="94"/>
      <c r="GHJ27" s="94"/>
      <c r="GHK27" s="94"/>
      <c r="GHL27" s="94"/>
      <c r="GHM27" s="94"/>
      <c r="GHN27" s="94"/>
      <c r="GHO27" s="94"/>
      <c r="GHP27" s="94"/>
      <c r="GHQ27" s="94"/>
      <c r="GHR27" s="94"/>
      <c r="GHS27" s="94"/>
      <c r="GHT27" s="72" t="s">
        <v>371</v>
      </c>
      <c r="GHU27" s="72"/>
      <c r="GHV27" s="94"/>
      <c r="GHW27" s="94"/>
      <c r="GHX27" s="94"/>
      <c r="GHY27" s="94"/>
      <c r="GHZ27" s="94"/>
      <c r="GIA27" s="94"/>
      <c r="GIB27" s="94"/>
      <c r="GIC27" s="94"/>
      <c r="GID27" s="94"/>
      <c r="GIE27" s="94"/>
      <c r="GIF27" s="94"/>
      <c r="GIG27" s="94"/>
      <c r="GIH27" s="94"/>
      <c r="GII27" s="94"/>
      <c r="GIJ27" s="72" t="s">
        <v>371</v>
      </c>
      <c r="GIK27" s="72"/>
      <c r="GIL27" s="94"/>
      <c r="GIM27" s="94"/>
      <c r="GIN27" s="94"/>
      <c r="GIO27" s="94"/>
      <c r="GIP27" s="94"/>
      <c r="GIQ27" s="94"/>
      <c r="GIR27" s="94"/>
      <c r="GIS27" s="94"/>
      <c r="GIT27" s="94"/>
      <c r="GIU27" s="94"/>
      <c r="GIV27" s="94"/>
      <c r="GIW27" s="94"/>
      <c r="GIX27" s="94"/>
      <c r="GIY27" s="94"/>
      <c r="GIZ27" s="72" t="s">
        <v>371</v>
      </c>
      <c r="GJA27" s="72"/>
      <c r="GJB27" s="94"/>
      <c r="GJC27" s="94"/>
      <c r="GJD27" s="94"/>
      <c r="GJE27" s="94"/>
      <c r="GJF27" s="94"/>
      <c r="GJG27" s="94"/>
      <c r="GJH27" s="94"/>
      <c r="GJI27" s="94"/>
      <c r="GJJ27" s="94"/>
      <c r="GJK27" s="94"/>
      <c r="GJL27" s="94"/>
      <c r="GJM27" s="94"/>
      <c r="GJN27" s="94"/>
      <c r="GJO27" s="94"/>
      <c r="GJP27" s="72" t="s">
        <v>371</v>
      </c>
      <c r="GJQ27" s="72"/>
      <c r="GJR27" s="94"/>
      <c r="GJS27" s="94"/>
      <c r="GJT27" s="94"/>
      <c r="GJU27" s="94"/>
      <c r="GJV27" s="94"/>
      <c r="GJW27" s="94"/>
      <c r="GJX27" s="94"/>
      <c r="GJY27" s="94"/>
      <c r="GJZ27" s="94"/>
      <c r="GKA27" s="94"/>
      <c r="GKB27" s="94"/>
      <c r="GKC27" s="94"/>
      <c r="GKD27" s="94"/>
      <c r="GKE27" s="94"/>
      <c r="GKF27" s="72" t="s">
        <v>371</v>
      </c>
      <c r="GKG27" s="72"/>
      <c r="GKH27" s="94"/>
      <c r="GKI27" s="94"/>
      <c r="GKJ27" s="94"/>
      <c r="GKK27" s="94"/>
      <c r="GKL27" s="94"/>
      <c r="GKM27" s="94"/>
      <c r="GKN27" s="94"/>
      <c r="GKO27" s="94"/>
      <c r="GKP27" s="94"/>
      <c r="GKQ27" s="94"/>
      <c r="GKR27" s="94"/>
      <c r="GKS27" s="94"/>
      <c r="GKT27" s="94"/>
      <c r="GKU27" s="94"/>
      <c r="GKV27" s="72" t="s">
        <v>371</v>
      </c>
      <c r="GKW27" s="72"/>
      <c r="GKX27" s="94"/>
      <c r="GKY27" s="94"/>
      <c r="GKZ27" s="94"/>
      <c r="GLA27" s="94"/>
      <c r="GLB27" s="94"/>
      <c r="GLC27" s="94"/>
      <c r="GLD27" s="94"/>
      <c r="GLE27" s="94"/>
      <c r="GLF27" s="94"/>
      <c r="GLG27" s="94"/>
      <c r="GLH27" s="94"/>
      <c r="GLI27" s="94"/>
      <c r="GLJ27" s="94"/>
      <c r="GLK27" s="94"/>
      <c r="GLL27" s="72" t="s">
        <v>371</v>
      </c>
      <c r="GLM27" s="72"/>
      <c r="GLN27" s="94"/>
      <c r="GLO27" s="94"/>
      <c r="GLP27" s="94"/>
      <c r="GLQ27" s="94"/>
      <c r="GLR27" s="94"/>
      <c r="GLS27" s="94"/>
      <c r="GLT27" s="94"/>
      <c r="GLU27" s="94"/>
      <c r="GLV27" s="94"/>
      <c r="GLW27" s="94"/>
      <c r="GLX27" s="94"/>
      <c r="GLY27" s="94"/>
      <c r="GLZ27" s="94"/>
      <c r="GMA27" s="94"/>
      <c r="GMB27" s="72" t="s">
        <v>371</v>
      </c>
      <c r="GMC27" s="72"/>
      <c r="GMD27" s="94"/>
      <c r="GME27" s="94"/>
      <c r="GMF27" s="94"/>
      <c r="GMG27" s="94"/>
      <c r="GMH27" s="94"/>
      <c r="GMI27" s="94"/>
      <c r="GMJ27" s="94"/>
      <c r="GMK27" s="94"/>
      <c r="GML27" s="94"/>
      <c r="GMM27" s="94"/>
      <c r="GMN27" s="94"/>
      <c r="GMO27" s="94"/>
      <c r="GMP27" s="94"/>
      <c r="GMQ27" s="94"/>
      <c r="GMR27" s="72" t="s">
        <v>371</v>
      </c>
      <c r="GMS27" s="72"/>
      <c r="GMT27" s="94"/>
      <c r="GMU27" s="94"/>
      <c r="GMV27" s="94"/>
      <c r="GMW27" s="94"/>
      <c r="GMX27" s="94"/>
      <c r="GMY27" s="94"/>
      <c r="GMZ27" s="94"/>
      <c r="GNA27" s="94"/>
      <c r="GNB27" s="94"/>
      <c r="GNC27" s="94"/>
      <c r="GND27" s="94"/>
      <c r="GNE27" s="94"/>
      <c r="GNF27" s="94"/>
      <c r="GNG27" s="94"/>
      <c r="GNH27" s="72" t="s">
        <v>371</v>
      </c>
      <c r="GNI27" s="72"/>
      <c r="GNJ27" s="94"/>
      <c r="GNK27" s="94"/>
      <c r="GNL27" s="94"/>
      <c r="GNM27" s="94"/>
      <c r="GNN27" s="94"/>
      <c r="GNO27" s="94"/>
      <c r="GNP27" s="94"/>
      <c r="GNQ27" s="94"/>
      <c r="GNR27" s="94"/>
      <c r="GNS27" s="94"/>
      <c r="GNT27" s="94"/>
      <c r="GNU27" s="94"/>
      <c r="GNV27" s="94"/>
      <c r="GNW27" s="94"/>
      <c r="GNX27" s="72" t="s">
        <v>371</v>
      </c>
      <c r="GNY27" s="72"/>
      <c r="GNZ27" s="94"/>
      <c r="GOA27" s="94"/>
      <c r="GOB27" s="94"/>
      <c r="GOC27" s="94"/>
      <c r="GOD27" s="94"/>
      <c r="GOE27" s="94"/>
      <c r="GOF27" s="94"/>
      <c r="GOG27" s="94"/>
      <c r="GOH27" s="94"/>
      <c r="GOI27" s="94"/>
      <c r="GOJ27" s="94"/>
      <c r="GOK27" s="94"/>
      <c r="GOL27" s="94"/>
      <c r="GOM27" s="94"/>
      <c r="GON27" s="72" t="s">
        <v>371</v>
      </c>
      <c r="GOO27" s="72"/>
      <c r="GOP27" s="94"/>
      <c r="GOQ27" s="94"/>
      <c r="GOR27" s="94"/>
      <c r="GOS27" s="94"/>
      <c r="GOT27" s="94"/>
      <c r="GOU27" s="94"/>
      <c r="GOV27" s="94"/>
      <c r="GOW27" s="94"/>
      <c r="GOX27" s="94"/>
      <c r="GOY27" s="94"/>
      <c r="GOZ27" s="94"/>
      <c r="GPA27" s="94"/>
      <c r="GPB27" s="94"/>
      <c r="GPC27" s="94"/>
      <c r="GPD27" s="72" t="s">
        <v>371</v>
      </c>
      <c r="GPE27" s="72"/>
      <c r="GPF27" s="94"/>
      <c r="GPG27" s="94"/>
      <c r="GPH27" s="94"/>
      <c r="GPI27" s="94"/>
      <c r="GPJ27" s="94"/>
      <c r="GPK27" s="94"/>
      <c r="GPL27" s="94"/>
      <c r="GPM27" s="94"/>
      <c r="GPN27" s="94"/>
      <c r="GPO27" s="94"/>
      <c r="GPP27" s="94"/>
      <c r="GPQ27" s="94"/>
      <c r="GPR27" s="94"/>
      <c r="GPS27" s="94"/>
      <c r="GPT27" s="72" t="s">
        <v>371</v>
      </c>
      <c r="GPU27" s="72"/>
      <c r="GPV27" s="94"/>
      <c r="GPW27" s="94"/>
      <c r="GPX27" s="94"/>
      <c r="GPY27" s="94"/>
      <c r="GPZ27" s="94"/>
      <c r="GQA27" s="94"/>
      <c r="GQB27" s="94"/>
      <c r="GQC27" s="94"/>
      <c r="GQD27" s="94"/>
      <c r="GQE27" s="94"/>
      <c r="GQF27" s="94"/>
      <c r="GQG27" s="94"/>
      <c r="GQH27" s="94"/>
      <c r="GQI27" s="94"/>
      <c r="GQJ27" s="72" t="s">
        <v>371</v>
      </c>
      <c r="GQK27" s="72"/>
      <c r="GQL27" s="94"/>
      <c r="GQM27" s="94"/>
      <c r="GQN27" s="94"/>
      <c r="GQO27" s="94"/>
      <c r="GQP27" s="94"/>
      <c r="GQQ27" s="94"/>
      <c r="GQR27" s="94"/>
      <c r="GQS27" s="94"/>
      <c r="GQT27" s="94"/>
      <c r="GQU27" s="94"/>
      <c r="GQV27" s="94"/>
      <c r="GQW27" s="94"/>
      <c r="GQX27" s="94"/>
      <c r="GQY27" s="94"/>
      <c r="GQZ27" s="72" t="s">
        <v>371</v>
      </c>
      <c r="GRA27" s="72"/>
      <c r="GRB27" s="94"/>
      <c r="GRC27" s="94"/>
      <c r="GRD27" s="94"/>
      <c r="GRE27" s="94"/>
      <c r="GRF27" s="94"/>
      <c r="GRG27" s="94"/>
      <c r="GRH27" s="94"/>
      <c r="GRI27" s="94"/>
      <c r="GRJ27" s="94"/>
      <c r="GRK27" s="94"/>
      <c r="GRL27" s="94"/>
      <c r="GRM27" s="94"/>
      <c r="GRN27" s="94"/>
      <c r="GRO27" s="94"/>
      <c r="GRP27" s="72" t="s">
        <v>371</v>
      </c>
      <c r="GRQ27" s="72"/>
      <c r="GRR27" s="94"/>
      <c r="GRS27" s="94"/>
      <c r="GRT27" s="94"/>
      <c r="GRU27" s="94"/>
      <c r="GRV27" s="94"/>
      <c r="GRW27" s="94"/>
      <c r="GRX27" s="94"/>
      <c r="GRY27" s="94"/>
      <c r="GRZ27" s="94"/>
      <c r="GSA27" s="94"/>
      <c r="GSB27" s="94"/>
      <c r="GSC27" s="94"/>
      <c r="GSD27" s="94"/>
      <c r="GSE27" s="94"/>
      <c r="GSF27" s="72" t="s">
        <v>371</v>
      </c>
      <c r="GSG27" s="72"/>
      <c r="GSH27" s="94"/>
      <c r="GSI27" s="94"/>
      <c r="GSJ27" s="94"/>
      <c r="GSK27" s="94"/>
      <c r="GSL27" s="94"/>
      <c r="GSM27" s="94"/>
      <c r="GSN27" s="94"/>
      <c r="GSO27" s="94"/>
      <c r="GSP27" s="94"/>
      <c r="GSQ27" s="94"/>
      <c r="GSR27" s="94"/>
      <c r="GSS27" s="94"/>
      <c r="GST27" s="94"/>
      <c r="GSU27" s="94"/>
      <c r="GSV27" s="72" t="s">
        <v>371</v>
      </c>
      <c r="GSW27" s="72"/>
      <c r="GSX27" s="94"/>
      <c r="GSY27" s="94"/>
      <c r="GSZ27" s="94"/>
      <c r="GTA27" s="94"/>
      <c r="GTB27" s="94"/>
      <c r="GTC27" s="94"/>
      <c r="GTD27" s="94"/>
      <c r="GTE27" s="94"/>
      <c r="GTF27" s="94"/>
      <c r="GTG27" s="94"/>
      <c r="GTH27" s="94"/>
      <c r="GTI27" s="94"/>
      <c r="GTJ27" s="94"/>
      <c r="GTK27" s="94"/>
      <c r="GTL27" s="72" t="s">
        <v>371</v>
      </c>
      <c r="GTM27" s="72"/>
      <c r="GTN27" s="94"/>
      <c r="GTO27" s="94"/>
      <c r="GTP27" s="94"/>
      <c r="GTQ27" s="94"/>
      <c r="GTR27" s="94"/>
      <c r="GTS27" s="94"/>
      <c r="GTT27" s="94"/>
      <c r="GTU27" s="94"/>
      <c r="GTV27" s="94"/>
      <c r="GTW27" s="94"/>
      <c r="GTX27" s="94"/>
      <c r="GTY27" s="94"/>
      <c r="GTZ27" s="94"/>
      <c r="GUA27" s="94"/>
      <c r="GUB27" s="72" t="s">
        <v>371</v>
      </c>
      <c r="GUC27" s="72"/>
      <c r="GUD27" s="94"/>
      <c r="GUE27" s="94"/>
      <c r="GUF27" s="94"/>
      <c r="GUG27" s="94"/>
      <c r="GUH27" s="94"/>
      <c r="GUI27" s="94"/>
      <c r="GUJ27" s="94"/>
      <c r="GUK27" s="94"/>
      <c r="GUL27" s="94"/>
      <c r="GUM27" s="94"/>
      <c r="GUN27" s="94"/>
      <c r="GUO27" s="94"/>
      <c r="GUP27" s="94"/>
      <c r="GUQ27" s="94"/>
      <c r="GUR27" s="72" t="s">
        <v>371</v>
      </c>
      <c r="GUS27" s="72"/>
      <c r="GUT27" s="94"/>
      <c r="GUU27" s="94"/>
      <c r="GUV27" s="94"/>
      <c r="GUW27" s="94"/>
      <c r="GUX27" s="94"/>
      <c r="GUY27" s="94"/>
      <c r="GUZ27" s="94"/>
      <c r="GVA27" s="94"/>
      <c r="GVB27" s="94"/>
      <c r="GVC27" s="94"/>
      <c r="GVD27" s="94"/>
      <c r="GVE27" s="94"/>
      <c r="GVF27" s="94"/>
      <c r="GVG27" s="94"/>
      <c r="GVH27" s="72" t="s">
        <v>371</v>
      </c>
      <c r="GVI27" s="72"/>
      <c r="GVJ27" s="94"/>
      <c r="GVK27" s="94"/>
      <c r="GVL27" s="94"/>
      <c r="GVM27" s="94"/>
      <c r="GVN27" s="94"/>
      <c r="GVO27" s="94"/>
      <c r="GVP27" s="94"/>
      <c r="GVQ27" s="94"/>
      <c r="GVR27" s="94"/>
      <c r="GVS27" s="94"/>
      <c r="GVT27" s="94"/>
      <c r="GVU27" s="94"/>
      <c r="GVV27" s="94"/>
      <c r="GVW27" s="94"/>
      <c r="GVX27" s="72" t="s">
        <v>371</v>
      </c>
      <c r="GVY27" s="72"/>
      <c r="GVZ27" s="94"/>
      <c r="GWA27" s="94"/>
      <c r="GWB27" s="94"/>
      <c r="GWC27" s="94"/>
      <c r="GWD27" s="94"/>
      <c r="GWE27" s="94"/>
      <c r="GWF27" s="94"/>
      <c r="GWG27" s="94"/>
      <c r="GWH27" s="94"/>
      <c r="GWI27" s="94"/>
      <c r="GWJ27" s="94"/>
      <c r="GWK27" s="94"/>
      <c r="GWL27" s="94"/>
      <c r="GWM27" s="94"/>
      <c r="GWN27" s="72" t="s">
        <v>371</v>
      </c>
      <c r="GWO27" s="72"/>
      <c r="GWP27" s="94"/>
      <c r="GWQ27" s="94"/>
      <c r="GWR27" s="94"/>
      <c r="GWS27" s="94"/>
      <c r="GWT27" s="94"/>
      <c r="GWU27" s="94"/>
      <c r="GWV27" s="94"/>
      <c r="GWW27" s="94"/>
      <c r="GWX27" s="94"/>
      <c r="GWY27" s="94"/>
      <c r="GWZ27" s="94"/>
      <c r="GXA27" s="94"/>
      <c r="GXB27" s="94"/>
      <c r="GXC27" s="94"/>
      <c r="GXD27" s="72" t="s">
        <v>371</v>
      </c>
      <c r="GXE27" s="72"/>
      <c r="GXF27" s="94"/>
      <c r="GXG27" s="94"/>
      <c r="GXH27" s="94"/>
      <c r="GXI27" s="94"/>
      <c r="GXJ27" s="94"/>
      <c r="GXK27" s="94"/>
      <c r="GXL27" s="94"/>
      <c r="GXM27" s="94"/>
      <c r="GXN27" s="94"/>
      <c r="GXO27" s="94"/>
      <c r="GXP27" s="94"/>
      <c r="GXQ27" s="94"/>
      <c r="GXR27" s="94"/>
      <c r="GXS27" s="94"/>
      <c r="GXT27" s="72" t="s">
        <v>371</v>
      </c>
      <c r="GXU27" s="72"/>
      <c r="GXV27" s="94"/>
      <c r="GXW27" s="94"/>
      <c r="GXX27" s="94"/>
      <c r="GXY27" s="94"/>
      <c r="GXZ27" s="94"/>
      <c r="GYA27" s="94"/>
      <c r="GYB27" s="94"/>
      <c r="GYC27" s="94"/>
      <c r="GYD27" s="94"/>
      <c r="GYE27" s="94"/>
      <c r="GYF27" s="94"/>
      <c r="GYG27" s="94"/>
      <c r="GYH27" s="94"/>
      <c r="GYI27" s="94"/>
      <c r="GYJ27" s="72" t="s">
        <v>371</v>
      </c>
      <c r="GYK27" s="72"/>
      <c r="GYL27" s="94"/>
      <c r="GYM27" s="94"/>
      <c r="GYN27" s="94"/>
      <c r="GYO27" s="94"/>
      <c r="GYP27" s="94"/>
      <c r="GYQ27" s="94"/>
      <c r="GYR27" s="94"/>
      <c r="GYS27" s="94"/>
      <c r="GYT27" s="94"/>
      <c r="GYU27" s="94"/>
      <c r="GYV27" s="94"/>
      <c r="GYW27" s="94"/>
      <c r="GYX27" s="94"/>
      <c r="GYY27" s="94"/>
      <c r="GYZ27" s="72" t="s">
        <v>371</v>
      </c>
      <c r="GZA27" s="72"/>
      <c r="GZB27" s="94"/>
      <c r="GZC27" s="94"/>
      <c r="GZD27" s="94"/>
      <c r="GZE27" s="94"/>
      <c r="GZF27" s="94"/>
      <c r="GZG27" s="94"/>
      <c r="GZH27" s="94"/>
      <c r="GZI27" s="94"/>
      <c r="GZJ27" s="94"/>
      <c r="GZK27" s="94"/>
      <c r="GZL27" s="94"/>
      <c r="GZM27" s="94"/>
      <c r="GZN27" s="94"/>
      <c r="GZO27" s="94"/>
      <c r="GZP27" s="72" t="s">
        <v>371</v>
      </c>
      <c r="GZQ27" s="72"/>
      <c r="GZR27" s="94"/>
      <c r="GZS27" s="94"/>
      <c r="GZT27" s="94"/>
      <c r="GZU27" s="94"/>
      <c r="GZV27" s="94"/>
      <c r="GZW27" s="94"/>
      <c r="GZX27" s="94"/>
      <c r="GZY27" s="94"/>
      <c r="GZZ27" s="94"/>
      <c r="HAA27" s="94"/>
      <c r="HAB27" s="94"/>
      <c r="HAC27" s="94"/>
      <c r="HAD27" s="94"/>
      <c r="HAE27" s="94"/>
      <c r="HAF27" s="72" t="s">
        <v>371</v>
      </c>
      <c r="HAG27" s="72"/>
      <c r="HAH27" s="94"/>
      <c r="HAI27" s="94"/>
      <c r="HAJ27" s="94"/>
      <c r="HAK27" s="94"/>
      <c r="HAL27" s="94"/>
      <c r="HAM27" s="94"/>
      <c r="HAN27" s="94"/>
      <c r="HAO27" s="94"/>
      <c r="HAP27" s="94"/>
      <c r="HAQ27" s="94"/>
      <c r="HAR27" s="94"/>
      <c r="HAS27" s="94"/>
      <c r="HAT27" s="94"/>
      <c r="HAU27" s="94"/>
      <c r="HAV27" s="72" t="s">
        <v>371</v>
      </c>
      <c r="HAW27" s="72"/>
      <c r="HAX27" s="94"/>
      <c r="HAY27" s="94"/>
      <c r="HAZ27" s="94"/>
      <c r="HBA27" s="94"/>
      <c r="HBB27" s="94"/>
      <c r="HBC27" s="94"/>
      <c r="HBD27" s="94"/>
      <c r="HBE27" s="94"/>
      <c r="HBF27" s="94"/>
      <c r="HBG27" s="94"/>
      <c r="HBH27" s="94"/>
      <c r="HBI27" s="94"/>
      <c r="HBJ27" s="94"/>
      <c r="HBK27" s="94"/>
      <c r="HBL27" s="72" t="s">
        <v>371</v>
      </c>
      <c r="HBM27" s="72"/>
      <c r="HBN27" s="94"/>
      <c r="HBO27" s="94"/>
      <c r="HBP27" s="94"/>
      <c r="HBQ27" s="94"/>
      <c r="HBR27" s="94"/>
      <c r="HBS27" s="94"/>
      <c r="HBT27" s="94"/>
      <c r="HBU27" s="94"/>
      <c r="HBV27" s="94"/>
      <c r="HBW27" s="94"/>
      <c r="HBX27" s="94"/>
      <c r="HBY27" s="94"/>
      <c r="HBZ27" s="94"/>
      <c r="HCA27" s="94"/>
      <c r="HCB27" s="72" t="s">
        <v>371</v>
      </c>
      <c r="HCC27" s="72"/>
      <c r="HCD27" s="94"/>
      <c r="HCE27" s="94"/>
      <c r="HCF27" s="94"/>
      <c r="HCG27" s="94"/>
      <c r="HCH27" s="94"/>
      <c r="HCI27" s="94"/>
      <c r="HCJ27" s="94"/>
      <c r="HCK27" s="94"/>
      <c r="HCL27" s="94"/>
      <c r="HCM27" s="94"/>
      <c r="HCN27" s="94"/>
      <c r="HCO27" s="94"/>
      <c r="HCP27" s="94"/>
      <c r="HCQ27" s="94"/>
      <c r="HCR27" s="72" t="s">
        <v>371</v>
      </c>
      <c r="HCS27" s="72"/>
      <c r="HCT27" s="94"/>
      <c r="HCU27" s="94"/>
      <c r="HCV27" s="94"/>
      <c r="HCW27" s="94"/>
      <c r="HCX27" s="94"/>
      <c r="HCY27" s="94"/>
      <c r="HCZ27" s="94"/>
      <c r="HDA27" s="94"/>
      <c r="HDB27" s="94"/>
      <c r="HDC27" s="94"/>
      <c r="HDD27" s="94"/>
      <c r="HDE27" s="94"/>
      <c r="HDF27" s="94"/>
      <c r="HDG27" s="94"/>
      <c r="HDH27" s="72" t="s">
        <v>371</v>
      </c>
      <c r="HDI27" s="72"/>
      <c r="HDJ27" s="94"/>
      <c r="HDK27" s="94"/>
      <c r="HDL27" s="94"/>
      <c r="HDM27" s="94"/>
      <c r="HDN27" s="94"/>
      <c r="HDO27" s="94"/>
      <c r="HDP27" s="94"/>
      <c r="HDQ27" s="94"/>
      <c r="HDR27" s="94"/>
      <c r="HDS27" s="94"/>
      <c r="HDT27" s="94"/>
      <c r="HDU27" s="94"/>
      <c r="HDV27" s="94"/>
      <c r="HDW27" s="94"/>
      <c r="HDX27" s="72" t="s">
        <v>371</v>
      </c>
      <c r="HDY27" s="72"/>
      <c r="HDZ27" s="94"/>
      <c r="HEA27" s="94"/>
      <c r="HEB27" s="94"/>
      <c r="HEC27" s="94"/>
      <c r="HED27" s="94"/>
      <c r="HEE27" s="94"/>
      <c r="HEF27" s="94"/>
      <c r="HEG27" s="94"/>
      <c r="HEH27" s="94"/>
      <c r="HEI27" s="94"/>
      <c r="HEJ27" s="94"/>
      <c r="HEK27" s="94"/>
      <c r="HEL27" s="94"/>
      <c r="HEM27" s="94"/>
      <c r="HEN27" s="72" t="s">
        <v>371</v>
      </c>
      <c r="HEO27" s="72"/>
      <c r="HEP27" s="94"/>
      <c r="HEQ27" s="94"/>
      <c r="HER27" s="94"/>
      <c r="HES27" s="94"/>
      <c r="HET27" s="94"/>
      <c r="HEU27" s="94"/>
      <c r="HEV27" s="94"/>
      <c r="HEW27" s="94"/>
      <c r="HEX27" s="94"/>
      <c r="HEY27" s="94"/>
      <c r="HEZ27" s="94"/>
      <c r="HFA27" s="94"/>
      <c r="HFB27" s="94"/>
      <c r="HFC27" s="94"/>
      <c r="HFD27" s="72" t="s">
        <v>371</v>
      </c>
      <c r="HFE27" s="72"/>
      <c r="HFF27" s="94"/>
      <c r="HFG27" s="94"/>
      <c r="HFH27" s="94"/>
      <c r="HFI27" s="94"/>
      <c r="HFJ27" s="94"/>
      <c r="HFK27" s="94"/>
      <c r="HFL27" s="94"/>
      <c r="HFM27" s="94"/>
      <c r="HFN27" s="94"/>
      <c r="HFO27" s="94"/>
      <c r="HFP27" s="94"/>
      <c r="HFQ27" s="94"/>
      <c r="HFR27" s="94"/>
      <c r="HFS27" s="94"/>
      <c r="HFT27" s="72" t="s">
        <v>371</v>
      </c>
      <c r="HFU27" s="72"/>
      <c r="HFV27" s="94"/>
      <c r="HFW27" s="94"/>
      <c r="HFX27" s="94"/>
      <c r="HFY27" s="94"/>
      <c r="HFZ27" s="94"/>
      <c r="HGA27" s="94"/>
      <c r="HGB27" s="94"/>
      <c r="HGC27" s="94"/>
      <c r="HGD27" s="94"/>
      <c r="HGE27" s="94"/>
      <c r="HGF27" s="94"/>
      <c r="HGG27" s="94"/>
      <c r="HGH27" s="94"/>
      <c r="HGI27" s="94"/>
      <c r="HGJ27" s="72" t="s">
        <v>371</v>
      </c>
      <c r="HGK27" s="72"/>
      <c r="HGL27" s="94"/>
      <c r="HGM27" s="94"/>
      <c r="HGN27" s="94"/>
      <c r="HGO27" s="94"/>
      <c r="HGP27" s="94"/>
      <c r="HGQ27" s="94"/>
      <c r="HGR27" s="94"/>
      <c r="HGS27" s="94"/>
      <c r="HGT27" s="94"/>
      <c r="HGU27" s="94"/>
      <c r="HGV27" s="94"/>
      <c r="HGW27" s="94"/>
      <c r="HGX27" s="94"/>
      <c r="HGY27" s="94"/>
      <c r="HGZ27" s="72" t="s">
        <v>371</v>
      </c>
      <c r="HHA27" s="72"/>
      <c r="HHB27" s="94"/>
      <c r="HHC27" s="94"/>
      <c r="HHD27" s="94"/>
      <c r="HHE27" s="94"/>
      <c r="HHF27" s="94"/>
      <c r="HHG27" s="94"/>
      <c r="HHH27" s="94"/>
      <c r="HHI27" s="94"/>
      <c r="HHJ27" s="94"/>
      <c r="HHK27" s="94"/>
      <c r="HHL27" s="94"/>
      <c r="HHM27" s="94"/>
      <c r="HHN27" s="94"/>
      <c r="HHO27" s="94"/>
      <c r="HHP27" s="72" t="s">
        <v>371</v>
      </c>
      <c r="HHQ27" s="72"/>
      <c r="HHR27" s="94"/>
      <c r="HHS27" s="94"/>
      <c r="HHT27" s="94"/>
      <c r="HHU27" s="94"/>
      <c r="HHV27" s="94"/>
      <c r="HHW27" s="94"/>
      <c r="HHX27" s="94"/>
      <c r="HHY27" s="94"/>
      <c r="HHZ27" s="94"/>
      <c r="HIA27" s="94"/>
      <c r="HIB27" s="94"/>
      <c r="HIC27" s="94"/>
      <c r="HID27" s="94"/>
      <c r="HIE27" s="94"/>
      <c r="HIF27" s="72" t="s">
        <v>371</v>
      </c>
      <c r="HIG27" s="72"/>
      <c r="HIH27" s="94"/>
      <c r="HII27" s="94"/>
      <c r="HIJ27" s="94"/>
      <c r="HIK27" s="94"/>
      <c r="HIL27" s="94"/>
      <c r="HIM27" s="94"/>
      <c r="HIN27" s="94"/>
      <c r="HIO27" s="94"/>
      <c r="HIP27" s="94"/>
      <c r="HIQ27" s="94"/>
      <c r="HIR27" s="94"/>
      <c r="HIS27" s="94"/>
      <c r="HIT27" s="94"/>
      <c r="HIU27" s="94"/>
      <c r="HIV27" s="72" t="s">
        <v>371</v>
      </c>
      <c r="HIW27" s="72"/>
      <c r="HIX27" s="94"/>
      <c r="HIY27" s="94"/>
      <c r="HIZ27" s="94"/>
      <c r="HJA27" s="94"/>
      <c r="HJB27" s="94"/>
      <c r="HJC27" s="94"/>
      <c r="HJD27" s="94"/>
      <c r="HJE27" s="94"/>
      <c r="HJF27" s="94"/>
      <c r="HJG27" s="94"/>
      <c r="HJH27" s="94"/>
      <c r="HJI27" s="94"/>
      <c r="HJJ27" s="94"/>
      <c r="HJK27" s="94"/>
      <c r="HJL27" s="72" t="s">
        <v>371</v>
      </c>
      <c r="HJM27" s="72"/>
      <c r="HJN27" s="94"/>
      <c r="HJO27" s="94"/>
      <c r="HJP27" s="94"/>
      <c r="HJQ27" s="94"/>
      <c r="HJR27" s="94"/>
      <c r="HJS27" s="94"/>
      <c r="HJT27" s="94"/>
      <c r="HJU27" s="94"/>
      <c r="HJV27" s="94"/>
      <c r="HJW27" s="94"/>
      <c r="HJX27" s="94"/>
      <c r="HJY27" s="94"/>
      <c r="HJZ27" s="94"/>
      <c r="HKA27" s="94"/>
      <c r="HKB27" s="72" t="s">
        <v>371</v>
      </c>
      <c r="HKC27" s="72"/>
      <c r="HKD27" s="94"/>
      <c r="HKE27" s="94"/>
      <c r="HKF27" s="94"/>
      <c r="HKG27" s="94"/>
      <c r="HKH27" s="94"/>
      <c r="HKI27" s="94"/>
      <c r="HKJ27" s="94"/>
      <c r="HKK27" s="94"/>
      <c r="HKL27" s="94"/>
      <c r="HKM27" s="94"/>
      <c r="HKN27" s="94"/>
      <c r="HKO27" s="94"/>
      <c r="HKP27" s="94"/>
      <c r="HKQ27" s="94"/>
      <c r="HKR27" s="72" t="s">
        <v>371</v>
      </c>
      <c r="HKS27" s="72"/>
      <c r="HKT27" s="94"/>
      <c r="HKU27" s="94"/>
      <c r="HKV27" s="94"/>
      <c r="HKW27" s="94"/>
      <c r="HKX27" s="94"/>
      <c r="HKY27" s="94"/>
      <c r="HKZ27" s="94"/>
      <c r="HLA27" s="94"/>
      <c r="HLB27" s="94"/>
      <c r="HLC27" s="94"/>
      <c r="HLD27" s="94"/>
      <c r="HLE27" s="94"/>
      <c r="HLF27" s="94"/>
      <c r="HLG27" s="94"/>
      <c r="HLH27" s="72" t="s">
        <v>371</v>
      </c>
      <c r="HLI27" s="72"/>
      <c r="HLJ27" s="94"/>
      <c r="HLK27" s="94"/>
      <c r="HLL27" s="94"/>
      <c r="HLM27" s="94"/>
      <c r="HLN27" s="94"/>
      <c r="HLO27" s="94"/>
      <c r="HLP27" s="94"/>
      <c r="HLQ27" s="94"/>
      <c r="HLR27" s="94"/>
      <c r="HLS27" s="94"/>
      <c r="HLT27" s="94"/>
      <c r="HLU27" s="94"/>
      <c r="HLV27" s="94"/>
      <c r="HLW27" s="94"/>
      <c r="HLX27" s="72" t="s">
        <v>371</v>
      </c>
      <c r="HLY27" s="72"/>
      <c r="HLZ27" s="94"/>
      <c r="HMA27" s="94"/>
      <c r="HMB27" s="94"/>
      <c r="HMC27" s="94"/>
      <c r="HMD27" s="94"/>
      <c r="HME27" s="94"/>
      <c r="HMF27" s="94"/>
      <c r="HMG27" s="94"/>
      <c r="HMH27" s="94"/>
      <c r="HMI27" s="94"/>
      <c r="HMJ27" s="94"/>
      <c r="HMK27" s="94"/>
      <c r="HML27" s="94"/>
      <c r="HMM27" s="94"/>
      <c r="HMN27" s="72" t="s">
        <v>371</v>
      </c>
      <c r="HMO27" s="72"/>
      <c r="HMP27" s="94"/>
      <c r="HMQ27" s="94"/>
      <c r="HMR27" s="94"/>
      <c r="HMS27" s="94"/>
      <c r="HMT27" s="94"/>
      <c r="HMU27" s="94"/>
      <c r="HMV27" s="94"/>
      <c r="HMW27" s="94"/>
      <c r="HMX27" s="94"/>
      <c r="HMY27" s="94"/>
      <c r="HMZ27" s="94"/>
      <c r="HNA27" s="94"/>
      <c r="HNB27" s="94"/>
      <c r="HNC27" s="94"/>
      <c r="HND27" s="72" t="s">
        <v>371</v>
      </c>
      <c r="HNE27" s="72"/>
      <c r="HNF27" s="94"/>
      <c r="HNG27" s="94"/>
      <c r="HNH27" s="94"/>
      <c r="HNI27" s="94"/>
      <c r="HNJ27" s="94"/>
      <c r="HNK27" s="94"/>
      <c r="HNL27" s="94"/>
      <c r="HNM27" s="94"/>
      <c r="HNN27" s="94"/>
      <c r="HNO27" s="94"/>
      <c r="HNP27" s="94"/>
      <c r="HNQ27" s="94"/>
      <c r="HNR27" s="94"/>
      <c r="HNS27" s="94"/>
      <c r="HNT27" s="72" t="s">
        <v>371</v>
      </c>
      <c r="HNU27" s="72"/>
      <c r="HNV27" s="94"/>
      <c r="HNW27" s="94"/>
      <c r="HNX27" s="94"/>
      <c r="HNY27" s="94"/>
      <c r="HNZ27" s="94"/>
      <c r="HOA27" s="94"/>
      <c r="HOB27" s="94"/>
      <c r="HOC27" s="94"/>
      <c r="HOD27" s="94"/>
      <c r="HOE27" s="94"/>
      <c r="HOF27" s="94"/>
      <c r="HOG27" s="94"/>
      <c r="HOH27" s="94"/>
      <c r="HOI27" s="94"/>
      <c r="HOJ27" s="72" t="s">
        <v>371</v>
      </c>
      <c r="HOK27" s="72"/>
      <c r="HOL27" s="94"/>
      <c r="HOM27" s="94"/>
      <c r="HON27" s="94"/>
      <c r="HOO27" s="94"/>
      <c r="HOP27" s="94"/>
      <c r="HOQ27" s="94"/>
      <c r="HOR27" s="94"/>
      <c r="HOS27" s="94"/>
      <c r="HOT27" s="94"/>
      <c r="HOU27" s="94"/>
      <c r="HOV27" s="94"/>
      <c r="HOW27" s="94"/>
      <c r="HOX27" s="94"/>
      <c r="HOY27" s="94"/>
      <c r="HOZ27" s="72" t="s">
        <v>371</v>
      </c>
      <c r="HPA27" s="72"/>
      <c r="HPB27" s="94"/>
      <c r="HPC27" s="94"/>
      <c r="HPD27" s="94"/>
      <c r="HPE27" s="94"/>
      <c r="HPF27" s="94"/>
      <c r="HPG27" s="94"/>
      <c r="HPH27" s="94"/>
      <c r="HPI27" s="94"/>
      <c r="HPJ27" s="94"/>
      <c r="HPK27" s="94"/>
      <c r="HPL27" s="94"/>
      <c r="HPM27" s="94"/>
      <c r="HPN27" s="94"/>
      <c r="HPO27" s="94"/>
      <c r="HPP27" s="72" t="s">
        <v>371</v>
      </c>
      <c r="HPQ27" s="72"/>
      <c r="HPR27" s="94"/>
      <c r="HPS27" s="94"/>
      <c r="HPT27" s="94"/>
      <c r="HPU27" s="94"/>
      <c r="HPV27" s="94"/>
      <c r="HPW27" s="94"/>
      <c r="HPX27" s="94"/>
      <c r="HPY27" s="94"/>
      <c r="HPZ27" s="94"/>
      <c r="HQA27" s="94"/>
      <c r="HQB27" s="94"/>
      <c r="HQC27" s="94"/>
      <c r="HQD27" s="94"/>
      <c r="HQE27" s="94"/>
      <c r="HQF27" s="72" t="s">
        <v>371</v>
      </c>
      <c r="HQG27" s="72"/>
      <c r="HQH27" s="94"/>
      <c r="HQI27" s="94"/>
      <c r="HQJ27" s="94"/>
      <c r="HQK27" s="94"/>
      <c r="HQL27" s="94"/>
      <c r="HQM27" s="94"/>
      <c r="HQN27" s="94"/>
      <c r="HQO27" s="94"/>
      <c r="HQP27" s="94"/>
      <c r="HQQ27" s="94"/>
      <c r="HQR27" s="94"/>
      <c r="HQS27" s="94"/>
      <c r="HQT27" s="94"/>
      <c r="HQU27" s="94"/>
      <c r="HQV27" s="72" t="s">
        <v>371</v>
      </c>
      <c r="HQW27" s="72"/>
      <c r="HQX27" s="94"/>
      <c r="HQY27" s="94"/>
      <c r="HQZ27" s="94"/>
      <c r="HRA27" s="94"/>
      <c r="HRB27" s="94"/>
      <c r="HRC27" s="94"/>
      <c r="HRD27" s="94"/>
      <c r="HRE27" s="94"/>
      <c r="HRF27" s="94"/>
      <c r="HRG27" s="94"/>
      <c r="HRH27" s="94"/>
      <c r="HRI27" s="94"/>
      <c r="HRJ27" s="94"/>
      <c r="HRK27" s="94"/>
      <c r="HRL27" s="72" t="s">
        <v>371</v>
      </c>
      <c r="HRM27" s="72"/>
      <c r="HRN27" s="94"/>
      <c r="HRO27" s="94"/>
      <c r="HRP27" s="94"/>
      <c r="HRQ27" s="94"/>
      <c r="HRR27" s="94"/>
      <c r="HRS27" s="94"/>
      <c r="HRT27" s="94"/>
      <c r="HRU27" s="94"/>
      <c r="HRV27" s="94"/>
      <c r="HRW27" s="94"/>
      <c r="HRX27" s="94"/>
      <c r="HRY27" s="94"/>
      <c r="HRZ27" s="94"/>
      <c r="HSA27" s="94"/>
      <c r="HSB27" s="72" t="s">
        <v>371</v>
      </c>
      <c r="HSC27" s="72"/>
      <c r="HSD27" s="94"/>
      <c r="HSE27" s="94"/>
      <c r="HSF27" s="94"/>
      <c r="HSG27" s="94"/>
      <c r="HSH27" s="94"/>
      <c r="HSI27" s="94"/>
      <c r="HSJ27" s="94"/>
      <c r="HSK27" s="94"/>
      <c r="HSL27" s="94"/>
      <c r="HSM27" s="94"/>
      <c r="HSN27" s="94"/>
      <c r="HSO27" s="94"/>
      <c r="HSP27" s="94"/>
      <c r="HSQ27" s="94"/>
      <c r="HSR27" s="72" t="s">
        <v>371</v>
      </c>
      <c r="HSS27" s="72"/>
      <c r="HST27" s="94"/>
      <c r="HSU27" s="94"/>
      <c r="HSV27" s="94"/>
      <c r="HSW27" s="94"/>
      <c r="HSX27" s="94"/>
      <c r="HSY27" s="94"/>
      <c r="HSZ27" s="94"/>
      <c r="HTA27" s="94"/>
      <c r="HTB27" s="94"/>
      <c r="HTC27" s="94"/>
      <c r="HTD27" s="94"/>
      <c r="HTE27" s="94"/>
      <c r="HTF27" s="94"/>
      <c r="HTG27" s="94"/>
      <c r="HTH27" s="72" t="s">
        <v>371</v>
      </c>
      <c r="HTI27" s="72"/>
      <c r="HTJ27" s="94"/>
      <c r="HTK27" s="94"/>
      <c r="HTL27" s="94"/>
      <c r="HTM27" s="94"/>
      <c r="HTN27" s="94"/>
      <c r="HTO27" s="94"/>
      <c r="HTP27" s="94"/>
      <c r="HTQ27" s="94"/>
      <c r="HTR27" s="94"/>
      <c r="HTS27" s="94"/>
      <c r="HTT27" s="94"/>
      <c r="HTU27" s="94"/>
      <c r="HTV27" s="94"/>
      <c r="HTW27" s="94"/>
      <c r="HTX27" s="72" t="s">
        <v>371</v>
      </c>
      <c r="HTY27" s="72"/>
      <c r="HTZ27" s="94"/>
      <c r="HUA27" s="94"/>
      <c r="HUB27" s="94"/>
      <c r="HUC27" s="94"/>
      <c r="HUD27" s="94"/>
      <c r="HUE27" s="94"/>
      <c r="HUF27" s="94"/>
      <c r="HUG27" s="94"/>
      <c r="HUH27" s="94"/>
      <c r="HUI27" s="94"/>
      <c r="HUJ27" s="94"/>
      <c r="HUK27" s="94"/>
      <c r="HUL27" s="94"/>
      <c r="HUM27" s="94"/>
      <c r="HUN27" s="72" t="s">
        <v>371</v>
      </c>
      <c r="HUO27" s="72"/>
      <c r="HUP27" s="94"/>
      <c r="HUQ27" s="94"/>
      <c r="HUR27" s="94"/>
      <c r="HUS27" s="94"/>
      <c r="HUT27" s="94"/>
      <c r="HUU27" s="94"/>
      <c r="HUV27" s="94"/>
      <c r="HUW27" s="94"/>
      <c r="HUX27" s="94"/>
      <c r="HUY27" s="94"/>
      <c r="HUZ27" s="94"/>
      <c r="HVA27" s="94"/>
      <c r="HVB27" s="94"/>
      <c r="HVC27" s="94"/>
      <c r="HVD27" s="72" t="s">
        <v>371</v>
      </c>
      <c r="HVE27" s="72"/>
      <c r="HVF27" s="94"/>
      <c r="HVG27" s="94"/>
      <c r="HVH27" s="94"/>
      <c r="HVI27" s="94"/>
      <c r="HVJ27" s="94"/>
      <c r="HVK27" s="94"/>
      <c r="HVL27" s="94"/>
      <c r="HVM27" s="94"/>
      <c r="HVN27" s="94"/>
      <c r="HVO27" s="94"/>
      <c r="HVP27" s="94"/>
      <c r="HVQ27" s="94"/>
      <c r="HVR27" s="94"/>
      <c r="HVS27" s="94"/>
      <c r="HVT27" s="72" t="s">
        <v>371</v>
      </c>
      <c r="HVU27" s="72"/>
      <c r="HVV27" s="94"/>
      <c r="HVW27" s="94"/>
      <c r="HVX27" s="94"/>
      <c r="HVY27" s="94"/>
      <c r="HVZ27" s="94"/>
      <c r="HWA27" s="94"/>
      <c r="HWB27" s="94"/>
      <c r="HWC27" s="94"/>
      <c r="HWD27" s="94"/>
      <c r="HWE27" s="94"/>
      <c r="HWF27" s="94"/>
      <c r="HWG27" s="94"/>
      <c r="HWH27" s="94"/>
      <c r="HWI27" s="94"/>
      <c r="HWJ27" s="72" t="s">
        <v>371</v>
      </c>
      <c r="HWK27" s="72"/>
      <c r="HWL27" s="94"/>
      <c r="HWM27" s="94"/>
      <c r="HWN27" s="94"/>
      <c r="HWO27" s="94"/>
      <c r="HWP27" s="94"/>
      <c r="HWQ27" s="94"/>
      <c r="HWR27" s="94"/>
      <c r="HWS27" s="94"/>
      <c r="HWT27" s="94"/>
      <c r="HWU27" s="94"/>
      <c r="HWV27" s="94"/>
      <c r="HWW27" s="94"/>
      <c r="HWX27" s="94"/>
      <c r="HWY27" s="94"/>
      <c r="HWZ27" s="72" t="s">
        <v>371</v>
      </c>
      <c r="HXA27" s="72"/>
      <c r="HXB27" s="94"/>
      <c r="HXC27" s="94"/>
      <c r="HXD27" s="94"/>
      <c r="HXE27" s="94"/>
      <c r="HXF27" s="94"/>
      <c r="HXG27" s="94"/>
      <c r="HXH27" s="94"/>
      <c r="HXI27" s="94"/>
      <c r="HXJ27" s="94"/>
      <c r="HXK27" s="94"/>
      <c r="HXL27" s="94"/>
      <c r="HXM27" s="94"/>
      <c r="HXN27" s="94"/>
      <c r="HXO27" s="94"/>
      <c r="HXP27" s="72" t="s">
        <v>371</v>
      </c>
      <c r="HXQ27" s="72"/>
      <c r="HXR27" s="94"/>
      <c r="HXS27" s="94"/>
      <c r="HXT27" s="94"/>
      <c r="HXU27" s="94"/>
      <c r="HXV27" s="94"/>
      <c r="HXW27" s="94"/>
      <c r="HXX27" s="94"/>
      <c r="HXY27" s="94"/>
      <c r="HXZ27" s="94"/>
      <c r="HYA27" s="94"/>
      <c r="HYB27" s="94"/>
      <c r="HYC27" s="94"/>
      <c r="HYD27" s="94"/>
      <c r="HYE27" s="94"/>
      <c r="HYF27" s="72" t="s">
        <v>371</v>
      </c>
      <c r="HYG27" s="72"/>
      <c r="HYH27" s="94"/>
      <c r="HYI27" s="94"/>
      <c r="HYJ27" s="94"/>
      <c r="HYK27" s="94"/>
      <c r="HYL27" s="94"/>
      <c r="HYM27" s="94"/>
      <c r="HYN27" s="94"/>
      <c r="HYO27" s="94"/>
      <c r="HYP27" s="94"/>
      <c r="HYQ27" s="94"/>
      <c r="HYR27" s="94"/>
      <c r="HYS27" s="94"/>
      <c r="HYT27" s="94"/>
      <c r="HYU27" s="94"/>
      <c r="HYV27" s="72" t="s">
        <v>371</v>
      </c>
      <c r="HYW27" s="72"/>
      <c r="HYX27" s="94"/>
      <c r="HYY27" s="94"/>
      <c r="HYZ27" s="94"/>
      <c r="HZA27" s="94"/>
      <c r="HZB27" s="94"/>
      <c r="HZC27" s="94"/>
      <c r="HZD27" s="94"/>
      <c r="HZE27" s="94"/>
      <c r="HZF27" s="94"/>
      <c r="HZG27" s="94"/>
      <c r="HZH27" s="94"/>
      <c r="HZI27" s="94"/>
      <c r="HZJ27" s="94"/>
      <c r="HZK27" s="94"/>
      <c r="HZL27" s="72" t="s">
        <v>371</v>
      </c>
      <c r="HZM27" s="72"/>
      <c r="HZN27" s="94"/>
      <c r="HZO27" s="94"/>
      <c r="HZP27" s="94"/>
      <c r="HZQ27" s="94"/>
      <c r="HZR27" s="94"/>
      <c r="HZS27" s="94"/>
      <c r="HZT27" s="94"/>
      <c r="HZU27" s="94"/>
      <c r="HZV27" s="94"/>
      <c r="HZW27" s="94"/>
      <c r="HZX27" s="94"/>
      <c r="HZY27" s="94"/>
      <c r="HZZ27" s="94"/>
      <c r="IAA27" s="94"/>
      <c r="IAB27" s="72" t="s">
        <v>371</v>
      </c>
      <c r="IAC27" s="72"/>
      <c r="IAD27" s="94"/>
      <c r="IAE27" s="94"/>
      <c r="IAF27" s="94"/>
      <c r="IAG27" s="94"/>
      <c r="IAH27" s="94"/>
      <c r="IAI27" s="94"/>
      <c r="IAJ27" s="94"/>
      <c r="IAK27" s="94"/>
      <c r="IAL27" s="94"/>
      <c r="IAM27" s="94"/>
      <c r="IAN27" s="94"/>
      <c r="IAO27" s="94"/>
      <c r="IAP27" s="94"/>
      <c r="IAQ27" s="94"/>
      <c r="IAR27" s="72" t="s">
        <v>371</v>
      </c>
      <c r="IAS27" s="72"/>
      <c r="IAT27" s="94"/>
      <c r="IAU27" s="94"/>
      <c r="IAV27" s="94"/>
      <c r="IAW27" s="94"/>
      <c r="IAX27" s="94"/>
      <c r="IAY27" s="94"/>
      <c r="IAZ27" s="94"/>
      <c r="IBA27" s="94"/>
      <c r="IBB27" s="94"/>
      <c r="IBC27" s="94"/>
      <c r="IBD27" s="94"/>
      <c r="IBE27" s="94"/>
      <c r="IBF27" s="94"/>
      <c r="IBG27" s="94"/>
      <c r="IBH27" s="72" t="s">
        <v>371</v>
      </c>
      <c r="IBI27" s="72"/>
      <c r="IBJ27" s="94"/>
      <c r="IBK27" s="94"/>
      <c r="IBL27" s="94"/>
      <c r="IBM27" s="94"/>
      <c r="IBN27" s="94"/>
      <c r="IBO27" s="94"/>
      <c r="IBP27" s="94"/>
      <c r="IBQ27" s="94"/>
      <c r="IBR27" s="94"/>
      <c r="IBS27" s="94"/>
      <c r="IBT27" s="94"/>
      <c r="IBU27" s="94"/>
      <c r="IBV27" s="94"/>
      <c r="IBW27" s="94"/>
      <c r="IBX27" s="72" t="s">
        <v>371</v>
      </c>
      <c r="IBY27" s="72"/>
      <c r="IBZ27" s="94"/>
      <c r="ICA27" s="94"/>
      <c r="ICB27" s="94"/>
      <c r="ICC27" s="94"/>
      <c r="ICD27" s="94"/>
      <c r="ICE27" s="94"/>
      <c r="ICF27" s="94"/>
      <c r="ICG27" s="94"/>
      <c r="ICH27" s="94"/>
      <c r="ICI27" s="94"/>
      <c r="ICJ27" s="94"/>
      <c r="ICK27" s="94"/>
      <c r="ICL27" s="94"/>
      <c r="ICM27" s="94"/>
      <c r="ICN27" s="72" t="s">
        <v>371</v>
      </c>
      <c r="ICO27" s="72"/>
      <c r="ICP27" s="94"/>
      <c r="ICQ27" s="94"/>
      <c r="ICR27" s="94"/>
      <c r="ICS27" s="94"/>
      <c r="ICT27" s="94"/>
      <c r="ICU27" s="94"/>
      <c r="ICV27" s="94"/>
      <c r="ICW27" s="94"/>
      <c r="ICX27" s="94"/>
      <c r="ICY27" s="94"/>
      <c r="ICZ27" s="94"/>
      <c r="IDA27" s="94"/>
      <c r="IDB27" s="94"/>
      <c r="IDC27" s="94"/>
      <c r="IDD27" s="72" t="s">
        <v>371</v>
      </c>
      <c r="IDE27" s="72"/>
      <c r="IDF27" s="94"/>
      <c r="IDG27" s="94"/>
      <c r="IDH27" s="94"/>
      <c r="IDI27" s="94"/>
      <c r="IDJ27" s="94"/>
      <c r="IDK27" s="94"/>
      <c r="IDL27" s="94"/>
      <c r="IDM27" s="94"/>
      <c r="IDN27" s="94"/>
      <c r="IDO27" s="94"/>
      <c r="IDP27" s="94"/>
      <c r="IDQ27" s="94"/>
      <c r="IDR27" s="94"/>
      <c r="IDS27" s="94"/>
      <c r="IDT27" s="72" t="s">
        <v>371</v>
      </c>
      <c r="IDU27" s="72"/>
      <c r="IDV27" s="94"/>
      <c r="IDW27" s="94"/>
      <c r="IDX27" s="94"/>
      <c r="IDY27" s="94"/>
      <c r="IDZ27" s="94"/>
      <c r="IEA27" s="94"/>
      <c r="IEB27" s="94"/>
      <c r="IEC27" s="94"/>
      <c r="IED27" s="94"/>
      <c r="IEE27" s="94"/>
      <c r="IEF27" s="94"/>
      <c r="IEG27" s="94"/>
      <c r="IEH27" s="94"/>
      <c r="IEI27" s="94"/>
      <c r="IEJ27" s="72" t="s">
        <v>371</v>
      </c>
      <c r="IEK27" s="72"/>
      <c r="IEL27" s="94"/>
      <c r="IEM27" s="94"/>
      <c r="IEN27" s="94"/>
      <c r="IEO27" s="94"/>
      <c r="IEP27" s="94"/>
      <c r="IEQ27" s="94"/>
      <c r="IER27" s="94"/>
      <c r="IES27" s="94"/>
      <c r="IET27" s="94"/>
      <c r="IEU27" s="94"/>
      <c r="IEV27" s="94"/>
      <c r="IEW27" s="94"/>
      <c r="IEX27" s="94"/>
      <c r="IEY27" s="94"/>
      <c r="IEZ27" s="72" t="s">
        <v>371</v>
      </c>
      <c r="IFA27" s="72"/>
      <c r="IFB27" s="94"/>
      <c r="IFC27" s="94"/>
      <c r="IFD27" s="94"/>
      <c r="IFE27" s="94"/>
      <c r="IFF27" s="94"/>
      <c r="IFG27" s="94"/>
      <c r="IFH27" s="94"/>
      <c r="IFI27" s="94"/>
      <c r="IFJ27" s="94"/>
      <c r="IFK27" s="94"/>
      <c r="IFL27" s="94"/>
      <c r="IFM27" s="94"/>
      <c r="IFN27" s="94"/>
      <c r="IFO27" s="94"/>
      <c r="IFP27" s="72" t="s">
        <v>371</v>
      </c>
      <c r="IFQ27" s="72"/>
      <c r="IFR27" s="94"/>
      <c r="IFS27" s="94"/>
      <c r="IFT27" s="94"/>
      <c r="IFU27" s="94"/>
      <c r="IFV27" s="94"/>
      <c r="IFW27" s="94"/>
      <c r="IFX27" s="94"/>
      <c r="IFY27" s="94"/>
      <c r="IFZ27" s="94"/>
      <c r="IGA27" s="94"/>
      <c r="IGB27" s="94"/>
      <c r="IGC27" s="94"/>
      <c r="IGD27" s="94"/>
      <c r="IGE27" s="94"/>
      <c r="IGF27" s="72" t="s">
        <v>371</v>
      </c>
      <c r="IGG27" s="72"/>
      <c r="IGH27" s="94"/>
      <c r="IGI27" s="94"/>
      <c r="IGJ27" s="94"/>
      <c r="IGK27" s="94"/>
      <c r="IGL27" s="94"/>
      <c r="IGM27" s="94"/>
      <c r="IGN27" s="94"/>
      <c r="IGO27" s="94"/>
      <c r="IGP27" s="94"/>
      <c r="IGQ27" s="94"/>
      <c r="IGR27" s="94"/>
      <c r="IGS27" s="94"/>
      <c r="IGT27" s="94"/>
      <c r="IGU27" s="94"/>
      <c r="IGV27" s="72" t="s">
        <v>371</v>
      </c>
      <c r="IGW27" s="72"/>
      <c r="IGX27" s="94"/>
      <c r="IGY27" s="94"/>
      <c r="IGZ27" s="94"/>
      <c r="IHA27" s="94"/>
      <c r="IHB27" s="94"/>
      <c r="IHC27" s="94"/>
      <c r="IHD27" s="94"/>
      <c r="IHE27" s="94"/>
      <c r="IHF27" s="94"/>
      <c r="IHG27" s="94"/>
      <c r="IHH27" s="94"/>
      <c r="IHI27" s="94"/>
      <c r="IHJ27" s="94"/>
      <c r="IHK27" s="94"/>
      <c r="IHL27" s="72" t="s">
        <v>371</v>
      </c>
      <c r="IHM27" s="72"/>
      <c r="IHN27" s="94"/>
      <c r="IHO27" s="94"/>
      <c r="IHP27" s="94"/>
      <c r="IHQ27" s="94"/>
      <c r="IHR27" s="94"/>
      <c r="IHS27" s="94"/>
      <c r="IHT27" s="94"/>
      <c r="IHU27" s="94"/>
      <c r="IHV27" s="94"/>
      <c r="IHW27" s="94"/>
      <c r="IHX27" s="94"/>
      <c r="IHY27" s="94"/>
      <c r="IHZ27" s="94"/>
      <c r="IIA27" s="94"/>
      <c r="IIB27" s="72" t="s">
        <v>371</v>
      </c>
      <c r="IIC27" s="72"/>
      <c r="IID27" s="94"/>
      <c r="IIE27" s="94"/>
      <c r="IIF27" s="94"/>
      <c r="IIG27" s="94"/>
      <c r="IIH27" s="94"/>
      <c r="III27" s="94"/>
      <c r="IIJ27" s="94"/>
      <c r="IIK27" s="94"/>
      <c r="IIL27" s="94"/>
      <c r="IIM27" s="94"/>
      <c r="IIN27" s="94"/>
      <c r="IIO27" s="94"/>
      <c r="IIP27" s="94"/>
      <c r="IIQ27" s="94"/>
      <c r="IIR27" s="72" t="s">
        <v>371</v>
      </c>
      <c r="IIS27" s="72"/>
      <c r="IIT27" s="94"/>
      <c r="IIU27" s="94"/>
      <c r="IIV27" s="94"/>
      <c r="IIW27" s="94"/>
      <c r="IIX27" s="94"/>
      <c r="IIY27" s="94"/>
      <c r="IIZ27" s="94"/>
      <c r="IJA27" s="94"/>
      <c r="IJB27" s="94"/>
      <c r="IJC27" s="94"/>
      <c r="IJD27" s="94"/>
      <c r="IJE27" s="94"/>
      <c r="IJF27" s="94"/>
      <c r="IJG27" s="94"/>
      <c r="IJH27" s="72" t="s">
        <v>371</v>
      </c>
      <c r="IJI27" s="72"/>
      <c r="IJJ27" s="94"/>
      <c r="IJK27" s="94"/>
      <c r="IJL27" s="94"/>
      <c r="IJM27" s="94"/>
      <c r="IJN27" s="94"/>
      <c r="IJO27" s="94"/>
      <c r="IJP27" s="94"/>
      <c r="IJQ27" s="94"/>
      <c r="IJR27" s="94"/>
      <c r="IJS27" s="94"/>
      <c r="IJT27" s="94"/>
      <c r="IJU27" s="94"/>
      <c r="IJV27" s="94"/>
      <c r="IJW27" s="94"/>
      <c r="IJX27" s="72" t="s">
        <v>371</v>
      </c>
      <c r="IJY27" s="72"/>
      <c r="IJZ27" s="94"/>
      <c r="IKA27" s="94"/>
      <c r="IKB27" s="94"/>
      <c r="IKC27" s="94"/>
      <c r="IKD27" s="94"/>
      <c r="IKE27" s="94"/>
      <c r="IKF27" s="94"/>
      <c r="IKG27" s="94"/>
      <c r="IKH27" s="94"/>
      <c r="IKI27" s="94"/>
      <c r="IKJ27" s="94"/>
      <c r="IKK27" s="94"/>
      <c r="IKL27" s="94"/>
      <c r="IKM27" s="94"/>
      <c r="IKN27" s="72" t="s">
        <v>371</v>
      </c>
      <c r="IKO27" s="72"/>
      <c r="IKP27" s="94"/>
      <c r="IKQ27" s="94"/>
      <c r="IKR27" s="94"/>
      <c r="IKS27" s="94"/>
      <c r="IKT27" s="94"/>
      <c r="IKU27" s="94"/>
      <c r="IKV27" s="94"/>
      <c r="IKW27" s="94"/>
      <c r="IKX27" s="94"/>
      <c r="IKY27" s="94"/>
      <c r="IKZ27" s="94"/>
      <c r="ILA27" s="94"/>
      <c r="ILB27" s="94"/>
      <c r="ILC27" s="94"/>
      <c r="ILD27" s="72" t="s">
        <v>371</v>
      </c>
      <c r="ILE27" s="72"/>
      <c r="ILF27" s="94"/>
      <c r="ILG27" s="94"/>
      <c r="ILH27" s="94"/>
      <c r="ILI27" s="94"/>
      <c r="ILJ27" s="94"/>
      <c r="ILK27" s="94"/>
      <c r="ILL27" s="94"/>
      <c r="ILM27" s="94"/>
      <c r="ILN27" s="94"/>
      <c r="ILO27" s="94"/>
      <c r="ILP27" s="94"/>
      <c r="ILQ27" s="94"/>
      <c r="ILR27" s="94"/>
      <c r="ILS27" s="94"/>
      <c r="ILT27" s="72" t="s">
        <v>371</v>
      </c>
      <c r="ILU27" s="72"/>
      <c r="ILV27" s="94"/>
      <c r="ILW27" s="94"/>
      <c r="ILX27" s="94"/>
      <c r="ILY27" s="94"/>
      <c r="ILZ27" s="94"/>
      <c r="IMA27" s="94"/>
      <c r="IMB27" s="94"/>
      <c r="IMC27" s="94"/>
      <c r="IMD27" s="94"/>
      <c r="IME27" s="94"/>
      <c r="IMF27" s="94"/>
      <c r="IMG27" s="94"/>
      <c r="IMH27" s="94"/>
      <c r="IMI27" s="94"/>
      <c r="IMJ27" s="72" t="s">
        <v>371</v>
      </c>
      <c r="IMK27" s="72"/>
      <c r="IML27" s="94"/>
      <c r="IMM27" s="94"/>
      <c r="IMN27" s="94"/>
      <c r="IMO27" s="94"/>
      <c r="IMP27" s="94"/>
      <c r="IMQ27" s="94"/>
      <c r="IMR27" s="94"/>
      <c r="IMS27" s="94"/>
      <c r="IMT27" s="94"/>
      <c r="IMU27" s="94"/>
      <c r="IMV27" s="94"/>
      <c r="IMW27" s="94"/>
      <c r="IMX27" s="94"/>
      <c r="IMY27" s="94"/>
      <c r="IMZ27" s="72" t="s">
        <v>371</v>
      </c>
      <c r="INA27" s="72"/>
      <c r="INB27" s="94"/>
      <c r="INC27" s="94"/>
      <c r="IND27" s="94"/>
      <c r="INE27" s="94"/>
      <c r="INF27" s="94"/>
      <c r="ING27" s="94"/>
      <c r="INH27" s="94"/>
      <c r="INI27" s="94"/>
      <c r="INJ27" s="94"/>
      <c r="INK27" s="94"/>
      <c r="INL27" s="94"/>
      <c r="INM27" s="94"/>
      <c r="INN27" s="94"/>
      <c r="INO27" s="94"/>
      <c r="INP27" s="72" t="s">
        <v>371</v>
      </c>
      <c r="INQ27" s="72"/>
      <c r="INR27" s="94"/>
      <c r="INS27" s="94"/>
      <c r="INT27" s="94"/>
      <c r="INU27" s="94"/>
      <c r="INV27" s="94"/>
      <c r="INW27" s="94"/>
      <c r="INX27" s="94"/>
      <c r="INY27" s="94"/>
      <c r="INZ27" s="94"/>
      <c r="IOA27" s="94"/>
      <c r="IOB27" s="94"/>
      <c r="IOC27" s="94"/>
      <c r="IOD27" s="94"/>
      <c r="IOE27" s="94"/>
      <c r="IOF27" s="72" t="s">
        <v>371</v>
      </c>
      <c r="IOG27" s="72"/>
      <c r="IOH27" s="94"/>
      <c r="IOI27" s="94"/>
      <c r="IOJ27" s="94"/>
      <c r="IOK27" s="94"/>
      <c r="IOL27" s="94"/>
      <c r="IOM27" s="94"/>
      <c r="ION27" s="94"/>
      <c r="IOO27" s="94"/>
      <c r="IOP27" s="94"/>
      <c r="IOQ27" s="94"/>
      <c r="IOR27" s="94"/>
      <c r="IOS27" s="94"/>
      <c r="IOT27" s="94"/>
      <c r="IOU27" s="94"/>
      <c r="IOV27" s="72" t="s">
        <v>371</v>
      </c>
      <c r="IOW27" s="72"/>
      <c r="IOX27" s="94"/>
      <c r="IOY27" s="94"/>
      <c r="IOZ27" s="94"/>
      <c r="IPA27" s="94"/>
      <c r="IPB27" s="94"/>
      <c r="IPC27" s="94"/>
      <c r="IPD27" s="94"/>
      <c r="IPE27" s="94"/>
      <c r="IPF27" s="94"/>
      <c r="IPG27" s="94"/>
      <c r="IPH27" s="94"/>
      <c r="IPI27" s="94"/>
      <c r="IPJ27" s="94"/>
      <c r="IPK27" s="94"/>
      <c r="IPL27" s="72" t="s">
        <v>371</v>
      </c>
      <c r="IPM27" s="72"/>
      <c r="IPN27" s="94"/>
      <c r="IPO27" s="94"/>
      <c r="IPP27" s="94"/>
      <c r="IPQ27" s="94"/>
      <c r="IPR27" s="94"/>
      <c r="IPS27" s="94"/>
      <c r="IPT27" s="94"/>
      <c r="IPU27" s="94"/>
      <c r="IPV27" s="94"/>
      <c r="IPW27" s="94"/>
      <c r="IPX27" s="94"/>
      <c r="IPY27" s="94"/>
      <c r="IPZ27" s="94"/>
      <c r="IQA27" s="94"/>
      <c r="IQB27" s="72" t="s">
        <v>371</v>
      </c>
      <c r="IQC27" s="72"/>
      <c r="IQD27" s="94"/>
      <c r="IQE27" s="94"/>
      <c r="IQF27" s="94"/>
      <c r="IQG27" s="94"/>
      <c r="IQH27" s="94"/>
      <c r="IQI27" s="94"/>
      <c r="IQJ27" s="94"/>
      <c r="IQK27" s="94"/>
      <c r="IQL27" s="94"/>
      <c r="IQM27" s="94"/>
      <c r="IQN27" s="94"/>
      <c r="IQO27" s="94"/>
      <c r="IQP27" s="94"/>
      <c r="IQQ27" s="94"/>
      <c r="IQR27" s="72" t="s">
        <v>371</v>
      </c>
      <c r="IQS27" s="72"/>
      <c r="IQT27" s="94"/>
      <c r="IQU27" s="94"/>
      <c r="IQV27" s="94"/>
      <c r="IQW27" s="94"/>
      <c r="IQX27" s="94"/>
      <c r="IQY27" s="94"/>
      <c r="IQZ27" s="94"/>
      <c r="IRA27" s="94"/>
      <c r="IRB27" s="94"/>
      <c r="IRC27" s="94"/>
      <c r="IRD27" s="94"/>
      <c r="IRE27" s="94"/>
      <c r="IRF27" s="94"/>
      <c r="IRG27" s="94"/>
      <c r="IRH27" s="72" t="s">
        <v>371</v>
      </c>
      <c r="IRI27" s="72"/>
      <c r="IRJ27" s="94"/>
      <c r="IRK27" s="94"/>
      <c r="IRL27" s="94"/>
      <c r="IRM27" s="94"/>
      <c r="IRN27" s="94"/>
      <c r="IRO27" s="94"/>
      <c r="IRP27" s="94"/>
      <c r="IRQ27" s="94"/>
      <c r="IRR27" s="94"/>
      <c r="IRS27" s="94"/>
      <c r="IRT27" s="94"/>
      <c r="IRU27" s="94"/>
      <c r="IRV27" s="94"/>
      <c r="IRW27" s="94"/>
      <c r="IRX27" s="72" t="s">
        <v>371</v>
      </c>
      <c r="IRY27" s="72"/>
      <c r="IRZ27" s="94"/>
      <c r="ISA27" s="94"/>
      <c r="ISB27" s="94"/>
      <c r="ISC27" s="94"/>
      <c r="ISD27" s="94"/>
      <c r="ISE27" s="94"/>
      <c r="ISF27" s="94"/>
      <c r="ISG27" s="94"/>
      <c r="ISH27" s="94"/>
      <c r="ISI27" s="94"/>
      <c r="ISJ27" s="94"/>
      <c r="ISK27" s="94"/>
      <c r="ISL27" s="94"/>
      <c r="ISM27" s="94"/>
      <c r="ISN27" s="72" t="s">
        <v>371</v>
      </c>
      <c r="ISO27" s="72"/>
      <c r="ISP27" s="94"/>
      <c r="ISQ27" s="94"/>
      <c r="ISR27" s="94"/>
      <c r="ISS27" s="94"/>
      <c r="IST27" s="94"/>
      <c r="ISU27" s="94"/>
      <c r="ISV27" s="94"/>
      <c r="ISW27" s="94"/>
      <c r="ISX27" s="94"/>
      <c r="ISY27" s="94"/>
      <c r="ISZ27" s="94"/>
      <c r="ITA27" s="94"/>
      <c r="ITB27" s="94"/>
      <c r="ITC27" s="94"/>
      <c r="ITD27" s="72" t="s">
        <v>371</v>
      </c>
      <c r="ITE27" s="72"/>
      <c r="ITF27" s="94"/>
      <c r="ITG27" s="94"/>
      <c r="ITH27" s="94"/>
      <c r="ITI27" s="94"/>
      <c r="ITJ27" s="94"/>
      <c r="ITK27" s="94"/>
      <c r="ITL27" s="94"/>
      <c r="ITM27" s="94"/>
      <c r="ITN27" s="94"/>
      <c r="ITO27" s="94"/>
      <c r="ITP27" s="94"/>
      <c r="ITQ27" s="94"/>
      <c r="ITR27" s="94"/>
      <c r="ITS27" s="94"/>
      <c r="ITT27" s="72" t="s">
        <v>371</v>
      </c>
      <c r="ITU27" s="72"/>
      <c r="ITV27" s="94"/>
      <c r="ITW27" s="94"/>
      <c r="ITX27" s="94"/>
      <c r="ITY27" s="94"/>
      <c r="ITZ27" s="94"/>
      <c r="IUA27" s="94"/>
      <c r="IUB27" s="94"/>
      <c r="IUC27" s="94"/>
      <c r="IUD27" s="94"/>
      <c r="IUE27" s="94"/>
      <c r="IUF27" s="94"/>
      <c r="IUG27" s="94"/>
      <c r="IUH27" s="94"/>
      <c r="IUI27" s="94"/>
      <c r="IUJ27" s="72" t="s">
        <v>371</v>
      </c>
      <c r="IUK27" s="72"/>
      <c r="IUL27" s="94"/>
      <c r="IUM27" s="94"/>
      <c r="IUN27" s="94"/>
      <c r="IUO27" s="94"/>
      <c r="IUP27" s="94"/>
      <c r="IUQ27" s="94"/>
      <c r="IUR27" s="94"/>
      <c r="IUS27" s="94"/>
      <c r="IUT27" s="94"/>
      <c r="IUU27" s="94"/>
      <c r="IUV27" s="94"/>
      <c r="IUW27" s="94"/>
      <c r="IUX27" s="94"/>
      <c r="IUY27" s="94"/>
      <c r="IUZ27" s="72" t="s">
        <v>371</v>
      </c>
      <c r="IVA27" s="72"/>
      <c r="IVB27" s="94"/>
      <c r="IVC27" s="94"/>
      <c r="IVD27" s="94"/>
      <c r="IVE27" s="94"/>
      <c r="IVF27" s="94"/>
      <c r="IVG27" s="94"/>
      <c r="IVH27" s="94"/>
      <c r="IVI27" s="94"/>
      <c r="IVJ27" s="94"/>
      <c r="IVK27" s="94"/>
      <c r="IVL27" s="94"/>
      <c r="IVM27" s="94"/>
      <c r="IVN27" s="94"/>
      <c r="IVO27" s="94"/>
      <c r="IVP27" s="72" t="s">
        <v>371</v>
      </c>
      <c r="IVQ27" s="72"/>
      <c r="IVR27" s="94"/>
      <c r="IVS27" s="94"/>
      <c r="IVT27" s="94"/>
      <c r="IVU27" s="94"/>
      <c r="IVV27" s="94"/>
      <c r="IVW27" s="94"/>
      <c r="IVX27" s="94"/>
      <c r="IVY27" s="94"/>
      <c r="IVZ27" s="94"/>
      <c r="IWA27" s="94"/>
      <c r="IWB27" s="94"/>
      <c r="IWC27" s="94"/>
      <c r="IWD27" s="94"/>
      <c r="IWE27" s="94"/>
      <c r="IWF27" s="72" t="s">
        <v>371</v>
      </c>
      <c r="IWG27" s="72"/>
      <c r="IWH27" s="94"/>
      <c r="IWI27" s="94"/>
      <c r="IWJ27" s="94"/>
      <c r="IWK27" s="94"/>
      <c r="IWL27" s="94"/>
      <c r="IWM27" s="94"/>
      <c r="IWN27" s="94"/>
      <c r="IWO27" s="94"/>
      <c r="IWP27" s="94"/>
      <c r="IWQ27" s="94"/>
      <c r="IWR27" s="94"/>
      <c r="IWS27" s="94"/>
      <c r="IWT27" s="94"/>
      <c r="IWU27" s="94"/>
      <c r="IWV27" s="72" t="s">
        <v>371</v>
      </c>
      <c r="IWW27" s="72"/>
      <c r="IWX27" s="94"/>
      <c r="IWY27" s="94"/>
      <c r="IWZ27" s="94"/>
      <c r="IXA27" s="94"/>
      <c r="IXB27" s="94"/>
      <c r="IXC27" s="94"/>
      <c r="IXD27" s="94"/>
      <c r="IXE27" s="94"/>
      <c r="IXF27" s="94"/>
      <c r="IXG27" s="94"/>
      <c r="IXH27" s="94"/>
      <c r="IXI27" s="94"/>
      <c r="IXJ27" s="94"/>
      <c r="IXK27" s="94"/>
      <c r="IXL27" s="72" t="s">
        <v>371</v>
      </c>
      <c r="IXM27" s="72"/>
      <c r="IXN27" s="94"/>
      <c r="IXO27" s="94"/>
      <c r="IXP27" s="94"/>
      <c r="IXQ27" s="94"/>
      <c r="IXR27" s="94"/>
      <c r="IXS27" s="94"/>
      <c r="IXT27" s="94"/>
      <c r="IXU27" s="94"/>
      <c r="IXV27" s="94"/>
      <c r="IXW27" s="94"/>
      <c r="IXX27" s="94"/>
      <c r="IXY27" s="94"/>
      <c r="IXZ27" s="94"/>
      <c r="IYA27" s="94"/>
      <c r="IYB27" s="72" t="s">
        <v>371</v>
      </c>
      <c r="IYC27" s="72"/>
      <c r="IYD27" s="94"/>
      <c r="IYE27" s="94"/>
      <c r="IYF27" s="94"/>
      <c r="IYG27" s="94"/>
      <c r="IYH27" s="94"/>
      <c r="IYI27" s="94"/>
      <c r="IYJ27" s="94"/>
      <c r="IYK27" s="94"/>
      <c r="IYL27" s="94"/>
      <c r="IYM27" s="94"/>
      <c r="IYN27" s="94"/>
      <c r="IYO27" s="94"/>
      <c r="IYP27" s="94"/>
      <c r="IYQ27" s="94"/>
      <c r="IYR27" s="72" t="s">
        <v>371</v>
      </c>
      <c r="IYS27" s="72"/>
      <c r="IYT27" s="94"/>
      <c r="IYU27" s="94"/>
      <c r="IYV27" s="94"/>
      <c r="IYW27" s="94"/>
      <c r="IYX27" s="94"/>
      <c r="IYY27" s="94"/>
      <c r="IYZ27" s="94"/>
      <c r="IZA27" s="94"/>
      <c r="IZB27" s="94"/>
      <c r="IZC27" s="94"/>
      <c r="IZD27" s="94"/>
      <c r="IZE27" s="94"/>
      <c r="IZF27" s="94"/>
      <c r="IZG27" s="94"/>
      <c r="IZH27" s="72" t="s">
        <v>371</v>
      </c>
      <c r="IZI27" s="72"/>
      <c r="IZJ27" s="94"/>
      <c r="IZK27" s="94"/>
      <c r="IZL27" s="94"/>
      <c r="IZM27" s="94"/>
      <c r="IZN27" s="94"/>
      <c r="IZO27" s="94"/>
      <c r="IZP27" s="94"/>
      <c r="IZQ27" s="94"/>
      <c r="IZR27" s="94"/>
      <c r="IZS27" s="94"/>
      <c r="IZT27" s="94"/>
      <c r="IZU27" s="94"/>
      <c r="IZV27" s="94"/>
      <c r="IZW27" s="94"/>
      <c r="IZX27" s="72" t="s">
        <v>371</v>
      </c>
      <c r="IZY27" s="72"/>
      <c r="IZZ27" s="94"/>
      <c r="JAA27" s="94"/>
      <c r="JAB27" s="94"/>
      <c r="JAC27" s="94"/>
      <c r="JAD27" s="94"/>
      <c r="JAE27" s="94"/>
      <c r="JAF27" s="94"/>
      <c r="JAG27" s="94"/>
      <c r="JAH27" s="94"/>
      <c r="JAI27" s="94"/>
      <c r="JAJ27" s="94"/>
      <c r="JAK27" s="94"/>
      <c r="JAL27" s="94"/>
      <c r="JAM27" s="94"/>
      <c r="JAN27" s="72" t="s">
        <v>371</v>
      </c>
      <c r="JAO27" s="72"/>
      <c r="JAP27" s="94"/>
      <c r="JAQ27" s="94"/>
      <c r="JAR27" s="94"/>
      <c r="JAS27" s="94"/>
      <c r="JAT27" s="94"/>
      <c r="JAU27" s="94"/>
      <c r="JAV27" s="94"/>
      <c r="JAW27" s="94"/>
      <c r="JAX27" s="94"/>
      <c r="JAY27" s="94"/>
      <c r="JAZ27" s="94"/>
      <c r="JBA27" s="94"/>
      <c r="JBB27" s="94"/>
      <c r="JBC27" s="94"/>
      <c r="JBD27" s="72" t="s">
        <v>371</v>
      </c>
      <c r="JBE27" s="72"/>
      <c r="JBF27" s="94"/>
      <c r="JBG27" s="94"/>
      <c r="JBH27" s="94"/>
      <c r="JBI27" s="94"/>
      <c r="JBJ27" s="94"/>
      <c r="JBK27" s="94"/>
      <c r="JBL27" s="94"/>
      <c r="JBM27" s="94"/>
      <c r="JBN27" s="94"/>
      <c r="JBO27" s="94"/>
      <c r="JBP27" s="94"/>
      <c r="JBQ27" s="94"/>
      <c r="JBR27" s="94"/>
      <c r="JBS27" s="94"/>
      <c r="JBT27" s="72" t="s">
        <v>371</v>
      </c>
      <c r="JBU27" s="72"/>
      <c r="JBV27" s="94"/>
      <c r="JBW27" s="94"/>
      <c r="JBX27" s="94"/>
      <c r="JBY27" s="94"/>
      <c r="JBZ27" s="94"/>
      <c r="JCA27" s="94"/>
      <c r="JCB27" s="94"/>
      <c r="JCC27" s="94"/>
      <c r="JCD27" s="94"/>
      <c r="JCE27" s="94"/>
      <c r="JCF27" s="94"/>
      <c r="JCG27" s="94"/>
      <c r="JCH27" s="94"/>
      <c r="JCI27" s="94"/>
      <c r="JCJ27" s="72" t="s">
        <v>371</v>
      </c>
      <c r="JCK27" s="72"/>
      <c r="JCL27" s="94"/>
      <c r="JCM27" s="94"/>
      <c r="JCN27" s="94"/>
      <c r="JCO27" s="94"/>
      <c r="JCP27" s="94"/>
      <c r="JCQ27" s="94"/>
      <c r="JCR27" s="94"/>
      <c r="JCS27" s="94"/>
      <c r="JCT27" s="94"/>
      <c r="JCU27" s="94"/>
      <c r="JCV27" s="94"/>
      <c r="JCW27" s="94"/>
      <c r="JCX27" s="94"/>
      <c r="JCY27" s="94"/>
      <c r="JCZ27" s="72" t="s">
        <v>371</v>
      </c>
      <c r="JDA27" s="72"/>
      <c r="JDB27" s="94"/>
      <c r="JDC27" s="94"/>
      <c r="JDD27" s="94"/>
      <c r="JDE27" s="94"/>
      <c r="JDF27" s="94"/>
      <c r="JDG27" s="94"/>
      <c r="JDH27" s="94"/>
      <c r="JDI27" s="94"/>
      <c r="JDJ27" s="94"/>
      <c r="JDK27" s="94"/>
      <c r="JDL27" s="94"/>
      <c r="JDM27" s="94"/>
      <c r="JDN27" s="94"/>
      <c r="JDO27" s="94"/>
      <c r="JDP27" s="72" t="s">
        <v>371</v>
      </c>
      <c r="JDQ27" s="72"/>
      <c r="JDR27" s="94"/>
      <c r="JDS27" s="94"/>
      <c r="JDT27" s="94"/>
      <c r="JDU27" s="94"/>
      <c r="JDV27" s="94"/>
      <c r="JDW27" s="94"/>
      <c r="JDX27" s="94"/>
      <c r="JDY27" s="94"/>
      <c r="JDZ27" s="94"/>
      <c r="JEA27" s="94"/>
      <c r="JEB27" s="94"/>
      <c r="JEC27" s="94"/>
      <c r="JED27" s="94"/>
      <c r="JEE27" s="94"/>
      <c r="JEF27" s="72" t="s">
        <v>371</v>
      </c>
      <c r="JEG27" s="72"/>
      <c r="JEH27" s="94"/>
      <c r="JEI27" s="94"/>
      <c r="JEJ27" s="94"/>
      <c r="JEK27" s="94"/>
      <c r="JEL27" s="94"/>
      <c r="JEM27" s="94"/>
      <c r="JEN27" s="94"/>
      <c r="JEO27" s="94"/>
      <c r="JEP27" s="94"/>
      <c r="JEQ27" s="94"/>
      <c r="JER27" s="94"/>
      <c r="JES27" s="94"/>
      <c r="JET27" s="94"/>
      <c r="JEU27" s="94"/>
      <c r="JEV27" s="72" t="s">
        <v>371</v>
      </c>
      <c r="JEW27" s="72"/>
      <c r="JEX27" s="94"/>
      <c r="JEY27" s="94"/>
      <c r="JEZ27" s="94"/>
      <c r="JFA27" s="94"/>
      <c r="JFB27" s="94"/>
      <c r="JFC27" s="94"/>
      <c r="JFD27" s="94"/>
      <c r="JFE27" s="94"/>
      <c r="JFF27" s="94"/>
      <c r="JFG27" s="94"/>
      <c r="JFH27" s="94"/>
      <c r="JFI27" s="94"/>
      <c r="JFJ27" s="94"/>
      <c r="JFK27" s="94"/>
      <c r="JFL27" s="72" t="s">
        <v>371</v>
      </c>
      <c r="JFM27" s="72"/>
      <c r="JFN27" s="94"/>
      <c r="JFO27" s="94"/>
      <c r="JFP27" s="94"/>
      <c r="JFQ27" s="94"/>
      <c r="JFR27" s="94"/>
      <c r="JFS27" s="94"/>
      <c r="JFT27" s="94"/>
      <c r="JFU27" s="94"/>
      <c r="JFV27" s="94"/>
      <c r="JFW27" s="94"/>
      <c r="JFX27" s="94"/>
      <c r="JFY27" s="94"/>
      <c r="JFZ27" s="94"/>
      <c r="JGA27" s="94"/>
      <c r="JGB27" s="72" t="s">
        <v>371</v>
      </c>
      <c r="JGC27" s="72"/>
      <c r="JGD27" s="94"/>
      <c r="JGE27" s="94"/>
      <c r="JGF27" s="94"/>
      <c r="JGG27" s="94"/>
      <c r="JGH27" s="94"/>
      <c r="JGI27" s="94"/>
      <c r="JGJ27" s="94"/>
      <c r="JGK27" s="94"/>
      <c r="JGL27" s="94"/>
      <c r="JGM27" s="94"/>
      <c r="JGN27" s="94"/>
      <c r="JGO27" s="94"/>
      <c r="JGP27" s="94"/>
      <c r="JGQ27" s="94"/>
      <c r="JGR27" s="72" t="s">
        <v>371</v>
      </c>
      <c r="JGS27" s="72"/>
      <c r="JGT27" s="94"/>
      <c r="JGU27" s="94"/>
      <c r="JGV27" s="94"/>
      <c r="JGW27" s="94"/>
      <c r="JGX27" s="94"/>
      <c r="JGY27" s="94"/>
      <c r="JGZ27" s="94"/>
      <c r="JHA27" s="94"/>
      <c r="JHB27" s="94"/>
      <c r="JHC27" s="94"/>
      <c r="JHD27" s="94"/>
      <c r="JHE27" s="94"/>
      <c r="JHF27" s="94"/>
      <c r="JHG27" s="94"/>
      <c r="JHH27" s="72" t="s">
        <v>371</v>
      </c>
      <c r="JHI27" s="72"/>
      <c r="JHJ27" s="94"/>
      <c r="JHK27" s="94"/>
      <c r="JHL27" s="94"/>
      <c r="JHM27" s="94"/>
      <c r="JHN27" s="94"/>
      <c r="JHO27" s="94"/>
      <c r="JHP27" s="94"/>
      <c r="JHQ27" s="94"/>
      <c r="JHR27" s="94"/>
      <c r="JHS27" s="94"/>
      <c r="JHT27" s="94"/>
      <c r="JHU27" s="94"/>
      <c r="JHV27" s="94"/>
      <c r="JHW27" s="94"/>
      <c r="JHX27" s="72" t="s">
        <v>371</v>
      </c>
      <c r="JHY27" s="72"/>
      <c r="JHZ27" s="94"/>
      <c r="JIA27" s="94"/>
      <c r="JIB27" s="94"/>
      <c r="JIC27" s="94"/>
      <c r="JID27" s="94"/>
      <c r="JIE27" s="94"/>
      <c r="JIF27" s="94"/>
      <c r="JIG27" s="94"/>
      <c r="JIH27" s="94"/>
      <c r="JII27" s="94"/>
      <c r="JIJ27" s="94"/>
      <c r="JIK27" s="94"/>
      <c r="JIL27" s="94"/>
      <c r="JIM27" s="94"/>
      <c r="JIN27" s="72" t="s">
        <v>371</v>
      </c>
      <c r="JIO27" s="72"/>
      <c r="JIP27" s="94"/>
      <c r="JIQ27" s="94"/>
      <c r="JIR27" s="94"/>
      <c r="JIS27" s="94"/>
      <c r="JIT27" s="94"/>
      <c r="JIU27" s="94"/>
      <c r="JIV27" s="94"/>
      <c r="JIW27" s="94"/>
      <c r="JIX27" s="94"/>
      <c r="JIY27" s="94"/>
      <c r="JIZ27" s="94"/>
      <c r="JJA27" s="94"/>
      <c r="JJB27" s="94"/>
      <c r="JJC27" s="94"/>
      <c r="JJD27" s="72" t="s">
        <v>371</v>
      </c>
      <c r="JJE27" s="72"/>
      <c r="JJF27" s="94"/>
      <c r="JJG27" s="94"/>
      <c r="JJH27" s="94"/>
      <c r="JJI27" s="94"/>
      <c r="JJJ27" s="94"/>
      <c r="JJK27" s="94"/>
      <c r="JJL27" s="94"/>
      <c r="JJM27" s="94"/>
      <c r="JJN27" s="94"/>
      <c r="JJO27" s="94"/>
      <c r="JJP27" s="94"/>
      <c r="JJQ27" s="94"/>
      <c r="JJR27" s="94"/>
      <c r="JJS27" s="94"/>
      <c r="JJT27" s="72" t="s">
        <v>371</v>
      </c>
      <c r="JJU27" s="72"/>
      <c r="JJV27" s="94"/>
      <c r="JJW27" s="94"/>
      <c r="JJX27" s="94"/>
      <c r="JJY27" s="94"/>
      <c r="JJZ27" s="94"/>
      <c r="JKA27" s="94"/>
      <c r="JKB27" s="94"/>
      <c r="JKC27" s="94"/>
      <c r="JKD27" s="94"/>
      <c r="JKE27" s="94"/>
      <c r="JKF27" s="94"/>
      <c r="JKG27" s="94"/>
      <c r="JKH27" s="94"/>
      <c r="JKI27" s="94"/>
      <c r="JKJ27" s="72" t="s">
        <v>371</v>
      </c>
      <c r="JKK27" s="72"/>
      <c r="JKL27" s="94"/>
      <c r="JKM27" s="94"/>
      <c r="JKN27" s="94"/>
      <c r="JKO27" s="94"/>
      <c r="JKP27" s="94"/>
      <c r="JKQ27" s="94"/>
      <c r="JKR27" s="94"/>
      <c r="JKS27" s="94"/>
      <c r="JKT27" s="94"/>
      <c r="JKU27" s="94"/>
      <c r="JKV27" s="94"/>
      <c r="JKW27" s="94"/>
      <c r="JKX27" s="94"/>
      <c r="JKY27" s="94"/>
      <c r="JKZ27" s="72" t="s">
        <v>371</v>
      </c>
      <c r="JLA27" s="72"/>
      <c r="JLB27" s="94"/>
      <c r="JLC27" s="94"/>
      <c r="JLD27" s="94"/>
      <c r="JLE27" s="94"/>
      <c r="JLF27" s="94"/>
      <c r="JLG27" s="94"/>
      <c r="JLH27" s="94"/>
      <c r="JLI27" s="94"/>
      <c r="JLJ27" s="94"/>
      <c r="JLK27" s="94"/>
      <c r="JLL27" s="94"/>
      <c r="JLM27" s="94"/>
      <c r="JLN27" s="94"/>
      <c r="JLO27" s="94"/>
      <c r="JLP27" s="72" t="s">
        <v>371</v>
      </c>
      <c r="JLQ27" s="72"/>
      <c r="JLR27" s="94"/>
      <c r="JLS27" s="94"/>
      <c r="JLT27" s="94"/>
      <c r="JLU27" s="94"/>
      <c r="JLV27" s="94"/>
      <c r="JLW27" s="94"/>
      <c r="JLX27" s="94"/>
      <c r="JLY27" s="94"/>
      <c r="JLZ27" s="94"/>
      <c r="JMA27" s="94"/>
      <c r="JMB27" s="94"/>
      <c r="JMC27" s="94"/>
      <c r="JMD27" s="94"/>
      <c r="JME27" s="94"/>
      <c r="JMF27" s="72" t="s">
        <v>371</v>
      </c>
      <c r="JMG27" s="72"/>
      <c r="JMH27" s="94"/>
      <c r="JMI27" s="94"/>
      <c r="JMJ27" s="94"/>
      <c r="JMK27" s="94"/>
      <c r="JML27" s="94"/>
      <c r="JMM27" s="94"/>
      <c r="JMN27" s="94"/>
      <c r="JMO27" s="94"/>
      <c r="JMP27" s="94"/>
      <c r="JMQ27" s="94"/>
      <c r="JMR27" s="94"/>
      <c r="JMS27" s="94"/>
      <c r="JMT27" s="94"/>
      <c r="JMU27" s="94"/>
      <c r="JMV27" s="72" t="s">
        <v>371</v>
      </c>
      <c r="JMW27" s="72"/>
      <c r="JMX27" s="94"/>
      <c r="JMY27" s="94"/>
      <c r="JMZ27" s="94"/>
      <c r="JNA27" s="94"/>
      <c r="JNB27" s="94"/>
      <c r="JNC27" s="94"/>
      <c r="JND27" s="94"/>
      <c r="JNE27" s="94"/>
      <c r="JNF27" s="94"/>
      <c r="JNG27" s="94"/>
      <c r="JNH27" s="94"/>
      <c r="JNI27" s="94"/>
      <c r="JNJ27" s="94"/>
      <c r="JNK27" s="94"/>
      <c r="JNL27" s="72" t="s">
        <v>371</v>
      </c>
      <c r="JNM27" s="72"/>
      <c r="JNN27" s="94"/>
      <c r="JNO27" s="94"/>
      <c r="JNP27" s="94"/>
      <c r="JNQ27" s="94"/>
      <c r="JNR27" s="94"/>
      <c r="JNS27" s="94"/>
      <c r="JNT27" s="94"/>
      <c r="JNU27" s="94"/>
      <c r="JNV27" s="94"/>
      <c r="JNW27" s="94"/>
      <c r="JNX27" s="94"/>
      <c r="JNY27" s="94"/>
      <c r="JNZ27" s="94"/>
      <c r="JOA27" s="94"/>
      <c r="JOB27" s="72" t="s">
        <v>371</v>
      </c>
      <c r="JOC27" s="72"/>
      <c r="JOD27" s="94"/>
      <c r="JOE27" s="94"/>
      <c r="JOF27" s="94"/>
      <c r="JOG27" s="94"/>
      <c r="JOH27" s="94"/>
      <c r="JOI27" s="94"/>
      <c r="JOJ27" s="94"/>
      <c r="JOK27" s="94"/>
      <c r="JOL27" s="94"/>
      <c r="JOM27" s="94"/>
      <c r="JON27" s="94"/>
      <c r="JOO27" s="94"/>
      <c r="JOP27" s="94"/>
      <c r="JOQ27" s="94"/>
      <c r="JOR27" s="72" t="s">
        <v>371</v>
      </c>
      <c r="JOS27" s="72"/>
      <c r="JOT27" s="94"/>
      <c r="JOU27" s="94"/>
      <c r="JOV27" s="94"/>
      <c r="JOW27" s="94"/>
      <c r="JOX27" s="94"/>
      <c r="JOY27" s="94"/>
      <c r="JOZ27" s="94"/>
      <c r="JPA27" s="94"/>
      <c r="JPB27" s="94"/>
      <c r="JPC27" s="94"/>
      <c r="JPD27" s="94"/>
      <c r="JPE27" s="94"/>
      <c r="JPF27" s="94"/>
      <c r="JPG27" s="94"/>
      <c r="JPH27" s="72" t="s">
        <v>371</v>
      </c>
      <c r="JPI27" s="72"/>
      <c r="JPJ27" s="94"/>
      <c r="JPK27" s="94"/>
      <c r="JPL27" s="94"/>
      <c r="JPM27" s="94"/>
      <c r="JPN27" s="94"/>
      <c r="JPO27" s="94"/>
      <c r="JPP27" s="94"/>
      <c r="JPQ27" s="94"/>
      <c r="JPR27" s="94"/>
      <c r="JPS27" s="94"/>
      <c r="JPT27" s="94"/>
      <c r="JPU27" s="94"/>
      <c r="JPV27" s="94"/>
      <c r="JPW27" s="94"/>
      <c r="JPX27" s="72" t="s">
        <v>371</v>
      </c>
      <c r="JPY27" s="72"/>
      <c r="JPZ27" s="94"/>
      <c r="JQA27" s="94"/>
      <c r="JQB27" s="94"/>
      <c r="JQC27" s="94"/>
      <c r="JQD27" s="94"/>
      <c r="JQE27" s="94"/>
      <c r="JQF27" s="94"/>
      <c r="JQG27" s="94"/>
      <c r="JQH27" s="94"/>
      <c r="JQI27" s="94"/>
      <c r="JQJ27" s="94"/>
      <c r="JQK27" s="94"/>
      <c r="JQL27" s="94"/>
      <c r="JQM27" s="94"/>
      <c r="JQN27" s="72" t="s">
        <v>371</v>
      </c>
      <c r="JQO27" s="72"/>
      <c r="JQP27" s="94"/>
      <c r="JQQ27" s="94"/>
      <c r="JQR27" s="94"/>
      <c r="JQS27" s="94"/>
      <c r="JQT27" s="94"/>
      <c r="JQU27" s="94"/>
      <c r="JQV27" s="94"/>
      <c r="JQW27" s="94"/>
      <c r="JQX27" s="94"/>
      <c r="JQY27" s="94"/>
      <c r="JQZ27" s="94"/>
      <c r="JRA27" s="94"/>
      <c r="JRB27" s="94"/>
      <c r="JRC27" s="94"/>
      <c r="JRD27" s="72" t="s">
        <v>371</v>
      </c>
      <c r="JRE27" s="72"/>
      <c r="JRF27" s="94"/>
      <c r="JRG27" s="94"/>
      <c r="JRH27" s="94"/>
      <c r="JRI27" s="94"/>
      <c r="JRJ27" s="94"/>
      <c r="JRK27" s="94"/>
      <c r="JRL27" s="94"/>
      <c r="JRM27" s="94"/>
      <c r="JRN27" s="94"/>
      <c r="JRO27" s="94"/>
      <c r="JRP27" s="94"/>
      <c r="JRQ27" s="94"/>
      <c r="JRR27" s="94"/>
      <c r="JRS27" s="94"/>
      <c r="JRT27" s="72" t="s">
        <v>371</v>
      </c>
      <c r="JRU27" s="72"/>
      <c r="JRV27" s="94"/>
      <c r="JRW27" s="94"/>
      <c r="JRX27" s="94"/>
      <c r="JRY27" s="94"/>
      <c r="JRZ27" s="94"/>
      <c r="JSA27" s="94"/>
      <c r="JSB27" s="94"/>
      <c r="JSC27" s="94"/>
      <c r="JSD27" s="94"/>
      <c r="JSE27" s="94"/>
      <c r="JSF27" s="94"/>
      <c r="JSG27" s="94"/>
      <c r="JSH27" s="94"/>
      <c r="JSI27" s="94"/>
      <c r="JSJ27" s="72" t="s">
        <v>371</v>
      </c>
      <c r="JSK27" s="72"/>
      <c r="JSL27" s="94"/>
      <c r="JSM27" s="94"/>
      <c r="JSN27" s="94"/>
      <c r="JSO27" s="94"/>
      <c r="JSP27" s="94"/>
      <c r="JSQ27" s="94"/>
      <c r="JSR27" s="94"/>
      <c r="JSS27" s="94"/>
      <c r="JST27" s="94"/>
      <c r="JSU27" s="94"/>
      <c r="JSV27" s="94"/>
      <c r="JSW27" s="94"/>
      <c r="JSX27" s="94"/>
      <c r="JSY27" s="94"/>
      <c r="JSZ27" s="72" t="s">
        <v>371</v>
      </c>
      <c r="JTA27" s="72"/>
      <c r="JTB27" s="94"/>
      <c r="JTC27" s="94"/>
      <c r="JTD27" s="94"/>
      <c r="JTE27" s="94"/>
      <c r="JTF27" s="94"/>
      <c r="JTG27" s="94"/>
      <c r="JTH27" s="94"/>
      <c r="JTI27" s="94"/>
      <c r="JTJ27" s="94"/>
      <c r="JTK27" s="94"/>
      <c r="JTL27" s="94"/>
      <c r="JTM27" s="94"/>
      <c r="JTN27" s="94"/>
      <c r="JTO27" s="94"/>
      <c r="JTP27" s="72" t="s">
        <v>371</v>
      </c>
      <c r="JTQ27" s="72"/>
      <c r="JTR27" s="94"/>
      <c r="JTS27" s="94"/>
      <c r="JTT27" s="94"/>
      <c r="JTU27" s="94"/>
      <c r="JTV27" s="94"/>
      <c r="JTW27" s="94"/>
      <c r="JTX27" s="94"/>
      <c r="JTY27" s="94"/>
      <c r="JTZ27" s="94"/>
      <c r="JUA27" s="94"/>
      <c r="JUB27" s="94"/>
      <c r="JUC27" s="94"/>
      <c r="JUD27" s="94"/>
      <c r="JUE27" s="94"/>
      <c r="JUF27" s="72" t="s">
        <v>371</v>
      </c>
      <c r="JUG27" s="72"/>
      <c r="JUH27" s="94"/>
      <c r="JUI27" s="94"/>
      <c r="JUJ27" s="94"/>
      <c r="JUK27" s="94"/>
      <c r="JUL27" s="94"/>
      <c r="JUM27" s="94"/>
      <c r="JUN27" s="94"/>
      <c r="JUO27" s="94"/>
      <c r="JUP27" s="94"/>
      <c r="JUQ27" s="94"/>
      <c r="JUR27" s="94"/>
      <c r="JUS27" s="94"/>
      <c r="JUT27" s="94"/>
      <c r="JUU27" s="94"/>
      <c r="JUV27" s="72" t="s">
        <v>371</v>
      </c>
      <c r="JUW27" s="72"/>
      <c r="JUX27" s="94"/>
      <c r="JUY27" s="94"/>
      <c r="JUZ27" s="94"/>
      <c r="JVA27" s="94"/>
      <c r="JVB27" s="94"/>
      <c r="JVC27" s="94"/>
      <c r="JVD27" s="94"/>
      <c r="JVE27" s="94"/>
      <c r="JVF27" s="94"/>
      <c r="JVG27" s="94"/>
      <c r="JVH27" s="94"/>
      <c r="JVI27" s="94"/>
      <c r="JVJ27" s="94"/>
      <c r="JVK27" s="94"/>
      <c r="JVL27" s="72" t="s">
        <v>371</v>
      </c>
      <c r="JVM27" s="72"/>
      <c r="JVN27" s="94"/>
      <c r="JVO27" s="94"/>
      <c r="JVP27" s="94"/>
      <c r="JVQ27" s="94"/>
      <c r="JVR27" s="94"/>
      <c r="JVS27" s="94"/>
      <c r="JVT27" s="94"/>
      <c r="JVU27" s="94"/>
      <c r="JVV27" s="94"/>
      <c r="JVW27" s="94"/>
      <c r="JVX27" s="94"/>
      <c r="JVY27" s="94"/>
      <c r="JVZ27" s="94"/>
      <c r="JWA27" s="94"/>
      <c r="JWB27" s="72" t="s">
        <v>371</v>
      </c>
      <c r="JWC27" s="72"/>
      <c r="JWD27" s="94"/>
      <c r="JWE27" s="94"/>
      <c r="JWF27" s="94"/>
      <c r="JWG27" s="94"/>
      <c r="JWH27" s="94"/>
      <c r="JWI27" s="94"/>
      <c r="JWJ27" s="94"/>
      <c r="JWK27" s="94"/>
      <c r="JWL27" s="94"/>
      <c r="JWM27" s="94"/>
      <c r="JWN27" s="94"/>
      <c r="JWO27" s="94"/>
      <c r="JWP27" s="94"/>
      <c r="JWQ27" s="94"/>
      <c r="JWR27" s="72" t="s">
        <v>371</v>
      </c>
      <c r="JWS27" s="72"/>
      <c r="JWT27" s="94"/>
      <c r="JWU27" s="94"/>
      <c r="JWV27" s="94"/>
      <c r="JWW27" s="94"/>
      <c r="JWX27" s="94"/>
      <c r="JWY27" s="94"/>
      <c r="JWZ27" s="94"/>
      <c r="JXA27" s="94"/>
      <c r="JXB27" s="94"/>
      <c r="JXC27" s="94"/>
      <c r="JXD27" s="94"/>
      <c r="JXE27" s="94"/>
      <c r="JXF27" s="94"/>
      <c r="JXG27" s="94"/>
      <c r="JXH27" s="72" t="s">
        <v>371</v>
      </c>
      <c r="JXI27" s="72"/>
      <c r="JXJ27" s="94"/>
      <c r="JXK27" s="94"/>
      <c r="JXL27" s="94"/>
      <c r="JXM27" s="94"/>
      <c r="JXN27" s="94"/>
      <c r="JXO27" s="94"/>
      <c r="JXP27" s="94"/>
      <c r="JXQ27" s="94"/>
      <c r="JXR27" s="94"/>
      <c r="JXS27" s="94"/>
      <c r="JXT27" s="94"/>
      <c r="JXU27" s="94"/>
      <c r="JXV27" s="94"/>
      <c r="JXW27" s="94"/>
      <c r="JXX27" s="72" t="s">
        <v>371</v>
      </c>
      <c r="JXY27" s="72"/>
      <c r="JXZ27" s="94"/>
      <c r="JYA27" s="94"/>
      <c r="JYB27" s="94"/>
      <c r="JYC27" s="94"/>
      <c r="JYD27" s="94"/>
      <c r="JYE27" s="94"/>
      <c r="JYF27" s="94"/>
      <c r="JYG27" s="94"/>
      <c r="JYH27" s="94"/>
      <c r="JYI27" s="94"/>
      <c r="JYJ27" s="94"/>
      <c r="JYK27" s="94"/>
      <c r="JYL27" s="94"/>
      <c r="JYM27" s="94"/>
      <c r="JYN27" s="72" t="s">
        <v>371</v>
      </c>
      <c r="JYO27" s="72"/>
      <c r="JYP27" s="94"/>
      <c r="JYQ27" s="94"/>
      <c r="JYR27" s="94"/>
      <c r="JYS27" s="94"/>
      <c r="JYT27" s="94"/>
      <c r="JYU27" s="94"/>
      <c r="JYV27" s="94"/>
      <c r="JYW27" s="94"/>
      <c r="JYX27" s="94"/>
      <c r="JYY27" s="94"/>
      <c r="JYZ27" s="94"/>
      <c r="JZA27" s="94"/>
      <c r="JZB27" s="94"/>
      <c r="JZC27" s="94"/>
      <c r="JZD27" s="72" t="s">
        <v>371</v>
      </c>
      <c r="JZE27" s="72"/>
      <c r="JZF27" s="94"/>
      <c r="JZG27" s="94"/>
      <c r="JZH27" s="94"/>
      <c r="JZI27" s="94"/>
      <c r="JZJ27" s="94"/>
      <c r="JZK27" s="94"/>
      <c r="JZL27" s="94"/>
      <c r="JZM27" s="94"/>
      <c r="JZN27" s="94"/>
      <c r="JZO27" s="94"/>
      <c r="JZP27" s="94"/>
      <c r="JZQ27" s="94"/>
      <c r="JZR27" s="94"/>
      <c r="JZS27" s="94"/>
      <c r="JZT27" s="72" t="s">
        <v>371</v>
      </c>
      <c r="JZU27" s="72"/>
      <c r="JZV27" s="94"/>
      <c r="JZW27" s="94"/>
      <c r="JZX27" s="94"/>
      <c r="JZY27" s="94"/>
      <c r="JZZ27" s="94"/>
      <c r="KAA27" s="94"/>
      <c r="KAB27" s="94"/>
      <c r="KAC27" s="94"/>
      <c r="KAD27" s="94"/>
      <c r="KAE27" s="94"/>
      <c r="KAF27" s="94"/>
      <c r="KAG27" s="94"/>
      <c r="KAH27" s="94"/>
      <c r="KAI27" s="94"/>
      <c r="KAJ27" s="72" t="s">
        <v>371</v>
      </c>
      <c r="KAK27" s="72"/>
      <c r="KAL27" s="94"/>
      <c r="KAM27" s="94"/>
      <c r="KAN27" s="94"/>
      <c r="KAO27" s="94"/>
      <c r="KAP27" s="94"/>
      <c r="KAQ27" s="94"/>
      <c r="KAR27" s="94"/>
      <c r="KAS27" s="94"/>
      <c r="KAT27" s="94"/>
      <c r="KAU27" s="94"/>
      <c r="KAV27" s="94"/>
      <c r="KAW27" s="94"/>
      <c r="KAX27" s="94"/>
      <c r="KAY27" s="94"/>
      <c r="KAZ27" s="72" t="s">
        <v>371</v>
      </c>
      <c r="KBA27" s="72"/>
      <c r="KBB27" s="94"/>
      <c r="KBC27" s="94"/>
      <c r="KBD27" s="94"/>
      <c r="KBE27" s="94"/>
      <c r="KBF27" s="94"/>
      <c r="KBG27" s="94"/>
      <c r="KBH27" s="94"/>
      <c r="KBI27" s="94"/>
      <c r="KBJ27" s="94"/>
      <c r="KBK27" s="94"/>
      <c r="KBL27" s="94"/>
      <c r="KBM27" s="94"/>
      <c r="KBN27" s="94"/>
      <c r="KBO27" s="94"/>
      <c r="KBP27" s="72" t="s">
        <v>371</v>
      </c>
      <c r="KBQ27" s="72"/>
      <c r="KBR27" s="94"/>
      <c r="KBS27" s="94"/>
      <c r="KBT27" s="94"/>
      <c r="KBU27" s="94"/>
      <c r="KBV27" s="94"/>
      <c r="KBW27" s="94"/>
      <c r="KBX27" s="94"/>
      <c r="KBY27" s="94"/>
      <c r="KBZ27" s="94"/>
      <c r="KCA27" s="94"/>
      <c r="KCB27" s="94"/>
      <c r="KCC27" s="94"/>
      <c r="KCD27" s="94"/>
      <c r="KCE27" s="94"/>
      <c r="KCF27" s="72" t="s">
        <v>371</v>
      </c>
      <c r="KCG27" s="72"/>
      <c r="KCH27" s="94"/>
      <c r="KCI27" s="94"/>
      <c r="KCJ27" s="94"/>
      <c r="KCK27" s="94"/>
      <c r="KCL27" s="94"/>
      <c r="KCM27" s="94"/>
      <c r="KCN27" s="94"/>
      <c r="KCO27" s="94"/>
      <c r="KCP27" s="94"/>
      <c r="KCQ27" s="94"/>
      <c r="KCR27" s="94"/>
      <c r="KCS27" s="94"/>
      <c r="KCT27" s="94"/>
      <c r="KCU27" s="94"/>
      <c r="KCV27" s="72" t="s">
        <v>371</v>
      </c>
      <c r="KCW27" s="72"/>
      <c r="KCX27" s="94"/>
      <c r="KCY27" s="94"/>
      <c r="KCZ27" s="94"/>
      <c r="KDA27" s="94"/>
      <c r="KDB27" s="94"/>
      <c r="KDC27" s="94"/>
      <c r="KDD27" s="94"/>
      <c r="KDE27" s="94"/>
      <c r="KDF27" s="94"/>
      <c r="KDG27" s="94"/>
      <c r="KDH27" s="94"/>
      <c r="KDI27" s="94"/>
      <c r="KDJ27" s="94"/>
      <c r="KDK27" s="94"/>
      <c r="KDL27" s="72" t="s">
        <v>371</v>
      </c>
      <c r="KDM27" s="72"/>
      <c r="KDN27" s="94"/>
      <c r="KDO27" s="94"/>
      <c r="KDP27" s="94"/>
      <c r="KDQ27" s="94"/>
      <c r="KDR27" s="94"/>
      <c r="KDS27" s="94"/>
      <c r="KDT27" s="94"/>
      <c r="KDU27" s="94"/>
      <c r="KDV27" s="94"/>
      <c r="KDW27" s="94"/>
      <c r="KDX27" s="94"/>
      <c r="KDY27" s="94"/>
      <c r="KDZ27" s="94"/>
      <c r="KEA27" s="94"/>
      <c r="KEB27" s="72" t="s">
        <v>371</v>
      </c>
      <c r="KEC27" s="72"/>
      <c r="KED27" s="94"/>
      <c r="KEE27" s="94"/>
      <c r="KEF27" s="94"/>
      <c r="KEG27" s="94"/>
      <c r="KEH27" s="94"/>
      <c r="KEI27" s="94"/>
      <c r="KEJ27" s="94"/>
      <c r="KEK27" s="94"/>
      <c r="KEL27" s="94"/>
      <c r="KEM27" s="94"/>
      <c r="KEN27" s="94"/>
      <c r="KEO27" s="94"/>
      <c r="KEP27" s="94"/>
      <c r="KEQ27" s="94"/>
      <c r="KER27" s="72" t="s">
        <v>371</v>
      </c>
      <c r="KES27" s="72"/>
      <c r="KET27" s="94"/>
      <c r="KEU27" s="94"/>
      <c r="KEV27" s="94"/>
      <c r="KEW27" s="94"/>
      <c r="KEX27" s="94"/>
      <c r="KEY27" s="94"/>
      <c r="KEZ27" s="94"/>
      <c r="KFA27" s="94"/>
      <c r="KFB27" s="94"/>
      <c r="KFC27" s="94"/>
      <c r="KFD27" s="94"/>
      <c r="KFE27" s="94"/>
      <c r="KFF27" s="94"/>
      <c r="KFG27" s="94"/>
      <c r="KFH27" s="72" t="s">
        <v>371</v>
      </c>
      <c r="KFI27" s="72"/>
      <c r="KFJ27" s="94"/>
      <c r="KFK27" s="94"/>
      <c r="KFL27" s="94"/>
      <c r="KFM27" s="94"/>
      <c r="KFN27" s="94"/>
      <c r="KFO27" s="94"/>
      <c r="KFP27" s="94"/>
      <c r="KFQ27" s="94"/>
      <c r="KFR27" s="94"/>
      <c r="KFS27" s="94"/>
      <c r="KFT27" s="94"/>
      <c r="KFU27" s="94"/>
      <c r="KFV27" s="94"/>
      <c r="KFW27" s="94"/>
      <c r="KFX27" s="72" t="s">
        <v>371</v>
      </c>
      <c r="KFY27" s="72"/>
      <c r="KFZ27" s="94"/>
      <c r="KGA27" s="94"/>
      <c r="KGB27" s="94"/>
      <c r="KGC27" s="94"/>
      <c r="KGD27" s="94"/>
      <c r="KGE27" s="94"/>
      <c r="KGF27" s="94"/>
      <c r="KGG27" s="94"/>
      <c r="KGH27" s="94"/>
      <c r="KGI27" s="94"/>
      <c r="KGJ27" s="94"/>
      <c r="KGK27" s="94"/>
      <c r="KGL27" s="94"/>
      <c r="KGM27" s="94"/>
      <c r="KGN27" s="72" t="s">
        <v>371</v>
      </c>
      <c r="KGO27" s="72"/>
      <c r="KGP27" s="94"/>
      <c r="KGQ27" s="94"/>
      <c r="KGR27" s="94"/>
      <c r="KGS27" s="94"/>
      <c r="KGT27" s="94"/>
      <c r="KGU27" s="94"/>
      <c r="KGV27" s="94"/>
      <c r="KGW27" s="94"/>
      <c r="KGX27" s="94"/>
      <c r="KGY27" s="94"/>
      <c r="KGZ27" s="94"/>
      <c r="KHA27" s="94"/>
      <c r="KHB27" s="94"/>
      <c r="KHC27" s="94"/>
      <c r="KHD27" s="72" t="s">
        <v>371</v>
      </c>
      <c r="KHE27" s="72"/>
      <c r="KHF27" s="94"/>
      <c r="KHG27" s="94"/>
      <c r="KHH27" s="94"/>
      <c r="KHI27" s="94"/>
      <c r="KHJ27" s="94"/>
      <c r="KHK27" s="94"/>
      <c r="KHL27" s="94"/>
      <c r="KHM27" s="94"/>
      <c r="KHN27" s="94"/>
      <c r="KHO27" s="94"/>
      <c r="KHP27" s="94"/>
      <c r="KHQ27" s="94"/>
      <c r="KHR27" s="94"/>
      <c r="KHS27" s="94"/>
      <c r="KHT27" s="72" t="s">
        <v>371</v>
      </c>
      <c r="KHU27" s="72"/>
      <c r="KHV27" s="94"/>
      <c r="KHW27" s="94"/>
      <c r="KHX27" s="94"/>
      <c r="KHY27" s="94"/>
      <c r="KHZ27" s="94"/>
      <c r="KIA27" s="94"/>
      <c r="KIB27" s="94"/>
      <c r="KIC27" s="94"/>
      <c r="KID27" s="94"/>
      <c r="KIE27" s="94"/>
      <c r="KIF27" s="94"/>
      <c r="KIG27" s="94"/>
      <c r="KIH27" s="94"/>
      <c r="KII27" s="94"/>
      <c r="KIJ27" s="72" t="s">
        <v>371</v>
      </c>
      <c r="KIK27" s="72"/>
      <c r="KIL27" s="94"/>
      <c r="KIM27" s="94"/>
      <c r="KIN27" s="94"/>
      <c r="KIO27" s="94"/>
      <c r="KIP27" s="94"/>
      <c r="KIQ27" s="94"/>
      <c r="KIR27" s="94"/>
      <c r="KIS27" s="94"/>
      <c r="KIT27" s="94"/>
      <c r="KIU27" s="94"/>
      <c r="KIV27" s="94"/>
      <c r="KIW27" s="94"/>
      <c r="KIX27" s="94"/>
      <c r="KIY27" s="94"/>
      <c r="KIZ27" s="72" t="s">
        <v>371</v>
      </c>
      <c r="KJA27" s="72"/>
      <c r="KJB27" s="94"/>
      <c r="KJC27" s="94"/>
      <c r="KJD27" s="94"/>
      <c r="KJE27" s="94"/>
      <c r="KJF27" s="94"/>
      <c r="KJG27" s="94"/>
      <c r="KJH27" s="94"/>
      <c r="KJI27" s="94"/>
      <c r="KJJ27" s="94"/>
      <c r="KJK27" s="94"/>
      <c r="KJL27" s="94"/>
      <c r="KJM27" s="94"/>
      <c r="KJN27" s="94"/>
      <c r="KJO27" s="94"/>
      <c r="KJP27" s="72" t="s">
        <v>371</v>
      </c>
      <c r="KJQ27" s="72"/>
      <c r="KJR27" s="94"/>
      <c r="KJS27" s="94"/>
      <c r="KJT27" s="94"/>
      <c r="KJU27" s="94"/>
      <c r="KJV27" s="94"/>
      <c r="KJW27" s="94"/>
      <c r="KJX27" s="94"/>
      <c r="KJY27" s="94"/>
      <c r="KJZ27" s="94"/>
      <c r="KKA27" s="94"/>
      <c r="KKB27" s="94"/>
      <c r="KKC27" s="94"/>
      <c r="KKD27" s="94"/>
      <c r="KKE27" s="94"/>
      <c r="KKF27" s="72" t="s">
        <v>371</v>
      </c>
      <c r="KKG27" s="72"/>
      <c r="KKH27" s="94"/>
      <c r="KKI27" s="94"/>
      <c r="KKJ27" s="94"/>
      <c r="KKK27" s="94"/>
      <c r="KKL27" s="94"/>
      <c r="KKM27" s="94"/>
      <c r="KKN27" s="94"/>
      <c r="KKO27" s="94"/>
      <c r="KKP27" s="94"/>
      <c r="KKQ27" s="94"/>
      <c r="KKR27" s="94"/>
      <c r="KKS27" s="94"/>
      <c r="KKT27" s="94"/>
      <c r="KKU27" s="94"/>
      <c r="KKV27" s="72" t="s">
        <v>371</v>
      </c>
      <c r="KKW27" s="72"/>
      <c r="KKX27" s="94"/>
      <c r="KKY27" s="94"/>
      <c r="KKZ27" s="94"/>
      <c r="KLA27" s="94"/>
      <c r="KLB27" s="94"/>
      <c r="KLC27" s="94"/>
      <c r="KLD27" s="94"/>
      <c r="KLE27" s="94"/>
      <c r="KLF27" s="94"/>
      <c r="KLG27" s="94"/>
      <c r="KLH27" s="94"/>
      <c r="KLI27" s="94"/>
      <c r="KLJ27" s="94"/>
      <c r="KLK27" s="94"/>
      <c r="KLL27" s="72" t="s">
        <v>371</v>
      </c>
      <c r="KLM27" s="72"/>
      <c r="KLN27" s="94"/>
      <c r="KLO27" s="94"/>
      <c r="KLP27" s="94"/>
      <c r="KLQ27" s="94"/>
      <c r="KLR27" s="94"/>
      <c r="KLS27" s="94"/>
      <c r="KLT27" s="94"/>
      <c r="KLU27" s="94"/>
      <c r="KLV27" s="94"/>
      <c r="KLW27" s="94"/>
      <c r="KLX27" s="94"/>
      <c r="KLY27" s="94"/>
      <c r="KLZ27" s="94"/>
      <c r="KMA27" s="94"/>
      <c r="KMB27" s="72" t="s">
        <v>371</v>
      </c>
      <c r="KMC27" s="72"/>
      <c r="KMD27" s="94"/>
      <c r="KME27" s="94"/>
      <c r="KMF27" s="94"/>
      <c r="KMG27" s="94"/>
      <c r="KMH27" s="94"/>
      <c r="KMI27" s="94"/>
      <c r="KMJ27" s="94"/>
      <c r="KMK27" s="94"/>
      <c r="KML27" s="94"/>
      <c r="KMM27" s="94"/>
      <c r="KMN27" s="94"/>
      <c r="KMO27" s="94"/>
      <c r="KMP27" s="94"/>
      <c r="KMQ27" s="94"/>
      <c r="KMR27" s="72" t="s">
        <v>371</v>
      </c>
      <c r="KMS27" s="72"/>
      <c r="KMT27" s="94"/>
      <c r="KMU27" s="94"/>
      <c r="KMV27" s="94"/>
      <c r="KMW27" s="94"/>
      <c r="KMX27" s="94"/>
      <c r="KMY27" s="94"/>
      <c r="KMZ27" s="94"/>
      <c r="KNA27" s="94"/>
      <c r="KNB27" s="94"/>
      <c r="KNC27" s="94"/>
      <c r="KND27" s="94"/>
      <c r="KNE27" s="94"/>
      <c r="KNF27" s="94"/>
      <c r="KNG27" s="94"/>
      <c r="KNH27" s="72" t="s">
        <v>371</v>
      </c>
      <c r="KNI27" s="72"/>
      <c r="KNJ27" s="94"/>
      <c r="KNK27" s="94"/>
      <c r="KNL27" s="94"/>
      <c r="KNM27" s="94"/>
      <c r="KNN27" s="94"/>
      <c r="KNO27" s="94"/>
      <c r="KNP27" s="94"/>
      <c r="KNQ27" s="94"/>
      <c r="KNR27" s="94"/>
      <c r="KNS27" s="94"/>
      <c r="KNT27" s="94"/>
      <c r="KNU27" s="94"/>
      <c r="KNV27" s="94"/>
      <c r="KNW27" s="94"/>
      <c r="KNX27" s="72" t="s">
        <v>371</v>
      </c>
      <c r="KNY27" s="72"/>
      <c r="KNZ27" s="94"/>
      <c r="KOA27" s="94"/>
      <c r="KOB27" s="94"/>
      <c r="KOC27" s="94"/>
      <c r="KOD27" s="94"/>
      <c r="KOE27" s="94"/>
      <c r="KOF27" s="94"/>
      <c r="KOG27" s="94"/>
      <c r="KOH27" s="94"/>
      <c r="KOI27" s="94"/>
      <c r="KOJ27" s="94"/>
      <c r="KOK27" s="94"/>
      <c r="KOL27" s="94"/>
      <c r="KOM27" s="94"/>
      <c r="KON27" s="72" t="s">
        <v>371</v>
      </c>
      <c r="KOO27" s="72"/>
      <c r="KOP27" s="94"/>
      <c r="KOQ27" s="94"/>
      <c r="KOR27" s="94"/>
      <c r="KOS27" s="94"/>
      <c r="KOT27" s="94"/>
      <c r="KOU27" s="94"/>
      <c r="KOV27" s="94"/>
      <c r="KOW27" s="94"/>
      <c r="KOX27" s="94"/>
      <c r="KOY27" s="94"/>
      <c r="KOZ27" s="94"/>
      <c r="KPA27" s="94"/>
      <c r="KPB27" s="94"/>
      <c r="KPC27" s="94"/>
      <c r="KPD27" s="72" t="s">
        <v>371</v>
      </c>
      <c r="KPE27" s="72"/>
      <c r="KPF27" s="94"/>
      <c r="KPG27" s="94"/>
      <c r="KPH27" s="94"/>
      <c r="KPI27" s="94"/>
      <c r="KPJ27" s="94"/>
      <c r="KPK27" s="94"/>
      <c r="KPL27" s="94"/>
      <c r="KPM27" s="94"/>
      <c r="KPN27" s="94"/>
      <c r="KPO27" s="94"/>
      <c r="KPP27" s="94"/>
      <c r="KPQ27" s="94"/>
      <c r="KPR27" s="94"/>
      <c r="KPS27" s="94"/>
      <c r="KPT27" s="72" t="s">
        <v>371</v>
      </c>
      <c r="KPU27" s="72"/>
      <c r="KPV27" s="94"/>
      <c r="KPW27" s="94"/>
      <c r="KPX27" s="94"/>
      <c r="KPY27" s="94"/>
      <c r="KPZ27" s="94"/>
      <c r="KQA27" s="94"/>
      <c r="KQB27" s="94"/>
      <c r="KQC27" s="94"/>
      <c r="KQD27" s="94"/>
      <c r="KQE27" s="94"/>
      <c r="KQF27" s="94"/>
      <c r="KQG27" s="94"/>
      <c r="KQH27" s="94"/>
      <c r="KQI27" s="94"/>
      <c r="KQJ27" s="72" t="s">
        <v>371</v>
      </c>
      <c r="KQK27" s="72"/>
      <c r="KQL27" s="94"/>
      <c r="KQM27" s="94"/>
      <c r="KQN27" s="94"/>
      <c r="KQO27" s="94"/>
      <c r="KQP27" s="94"/>
      <c r="KQQ27" s="94"/>
      <c r="KQR27" s="94"/>
      <c r="KQS27" s="94"/>
      <c r="KQT27" s="94"/>
      <c r="KQU27" s="94"/>
      <c r="KQV27" s="94"/>
      <c r="KQW27" s="94"/>
      <c r="KQX27" s="94"/>
      <c r="KQY27" s="94"/>
      <c r="KQZ27" s="72" t="s">
        <v>371</v>
      </c>
      <c r="KRA27" s="72"/>
      <c r="KRB27" s="94"/>
      <c r="KRC27" s="94"/>
      <c r="KRD27" s="94"/>
      <c r="KRE27" s="94"/>
      <c r="KRF27" s="94"/>
      <c r="KRG27" s="94"/>
      <c r="KRH27" s="94"/>
      <c r="KRI27" s="94"/>
      <c r="KRJ27" s="94"/>
      <c r="KRK27" s="94"/>
      <c r="KRL27" s="94"/>
      <c r="KRM27" s="94"/>
      <c r="KRN27" s="94"/>
      <c r="KRO27" s="94"/>
      <c r="KRP27" s="72" t="s">
        <v>371</v>
      </c>
      <c r="KRQ27" s="72"/>
      <c r="KRR27" s="94"/>
      <c r="KRS27" s="94"/>
      <c r="KRT27" s="94"/>
      <c r="KRU27" s="94"/>
      <c r="KRV27" s="94"/>
      <c r="KRW27" s="94"/>
      <c r="KRX27" s="94"/>
      <c r="KRY27" s="94"/>
      <c r="KRZ27" s="94"/>
      <c r="KSA27" s="94"/>
      <c r="KSB27" s="94"/>
      <c r="KSC27" s="94"/>
      <c r="KSD27" s="94"/>
      <c r="KSE27" s="94"/>
      <c r="KSF27" s="72" t="s">
        <v>371</v>
      </c>
      <c r="KSG27" s="72"/>
      <c r="KSH27" s="94"/>
      <c r="KSI27" s="94"/>
      <c r="KSJ27" s="94"/>
      <c r="KSK27" s="94"/>
      <c r="KSL27" s="94"/>
      <c r="KSM27" s="94"/>
      <c r="KSN27" s="94"/>
      <c r="KSO27" s="94"/>
      <c r="KSP27" s="94"/>
      <c r="KSQ27" s="94"/>
      <c r="KSR27" s="94"/>
      <c r="KSS27" s="94"/>
      <c r="KST27" s="94"/>
      <c r="KSU27" s="94"/>
      <c r="KSV27" s="72" t="s">
        <v>371</v>
      </c>
      <c r="KSW27" s="72"/>
      <c r="KSX27" s="94"/>
      <c r="KSY27" s="94"/>
      <c r="KSZ27" s="94"/>
      <c r="KTA27" s="94"/>
      <c r="KTB27" s="94"/>
      <c r="KTC27" s="94"/>
      <c r="KTD27" s="94"/>
      <c r="KTE27" s="94"/>
      <c r="KTF27" s="94"/>
      <c r="KTG27" s="94"/>
      <c r="KTH27" s="94"/>
      <c r="KTI27" s="94"/>
      <c r="KTJ27" s="94"/>
      <c r="KTK27" s="94"/>
      <c r="KTL27" s="72" t="s">
        <v>371</v>
      </c>
      <c r="KTM27" s="72"/>
      <c r="KTN27" s="94"/>
      <c r="KTO27" s="94"/>
      <c r="KTP27" s="94"/>
      <c r="KTQ27" s="94"/>
      <c r="KTR27" s="94"/>
      <c r="KTS27" s="94"/>
      <c r="KTT27" s="94"/>
      <c r="KTU27" s="94"/>
      <c r="KTV27" s="94"/>
      <c r="KTW27" s="94"/>
      <c r="KTX27" s="94"/>
      <c r="KTY27" s="94"/>
      <c r="KTZ27" s="94"/>
      <c r="KUA27" s="94"/>
      <c r="KUB27" s="72" t="s">
        <v>371</v>
      </c>
      <c r="KUC27" s="72"/>
      <c r="KUD27" s="94"/>
      <c r="KUE27" s="94"/>
      <c r="KUF27" s="94"/>
      <c r="KUG27" s="94"/>
      <c r="KUH27" s="94"/>
      <c r="KUI27" s="94"/>
      <c r="KUJ27" s="94"/>
      <c r="KUK27" s="94"/>
      <c r="KUL27" s="94"/>
      <c r="KUM27" s="94"/>
      <c r="KUN27" s="94"/>
      <c r="KUO27" s="94"/>
      <c r="KUP27" s="94"/>
      <c r="KUQ27" s="94"/>
      <c r="KUR27" s="72" t="s">
        <v>371</v>
      </c>
      <c r="KUS27" s="72"/>
      <c r="KUT27" s="94"/>
      <c r="KUU27" s="94"/>
      <c r="KUV27" s="94"/>
      <c r="KUW27" s="94"/>
      <c r="KUX27" s="94"/>
      <c r="KUY27" s="94"/>
      <c r="KUZ27" s="94"/>
      <c r="KVA27" s="94"/>
      <c r="KVB27" s="94"/>
      <c r="KVC27" s="94"/>
      <c r="KVD27" s="94"/>
      <c r="KVE27" s="94"/>
      <c r="KVF27" s="94"/>
      <c r="KVG27" s="94"/>
      <c r="KVH27" s="72" t="s">
        <v>371</v>
      </c>
      <c r="KVI27" s="72"/>
      <c r="KVJ27" s="94"/>
      <c r="KVK27" s="94"/>
      <c r="KVL27" s="94"/>
      <c r="KVM27" s="94"/>
      <c r="KVN27" s="94"/>
      <c r="KVO27" s="94"/>
      <c r="KVP27" s="94"/>
      <c r="KVQ27" s="94"/>
      <c r="KVR27" s="94"/>
      <c r="KVS27" s="94"/>
      <c r="KVT27" s="94"/>
      <c r="KVU27" s="94"/>
      <c r="KVV27" s="94"/>
      <c r="KVW27" s="94"/>
      <c r="KVX27" s="72" t="s">
        <v>371</v>
      </c>
      <c r="KVY27" s="72"/>
      <c r="KVZ27" s="94"/>
      <c r="KWA27" s="94"/>
      <c r="KWB27" s="94"/>
      <c r="KWC27" s="94"/>
      <c r="KWD27" s="94"/>
      <c r="KWE27" s="94"/>
      <c r="KWF27" s="94"/>
      <c r="KWG27" s="94"/>
      <c r="KWH27" s="94"/>
      <c r="KWI27" s="94"/>
      <c r="KWJ27" s="94"/>
      <c r="KWK27" s="94"/>
      <c r="KWL27" s="94"/>
      <c r="KWM27" s="94"/>
      <c r="KWN27" s="72" t="s">
        <v>371</v>
      </c>
      <c r="KWO27" s="72"/>
      <c r="KWP27" s="94"/>
      <c r="KWQ27" s="94"/>
      <c r="KWR27" s="94"/>
      <c r="KWS27" s="94"/>
      <c r="KWT27" s="94"/>
      <c r="KWU27" s="94"/>
      <c r="KWV27" s="94"/>
      <c r="KWW27" s="94"/>
      <c r="KWX27" s="94"/>
      <c r="KWY27" s="94"/>
      <c r="KWZ27" s="94"/>
      <c r="KXA27" s="94"/>
      <c r="KXB27" s="94"/>
      <c r="KXC27" s="94"/>
      <c r="KXD27" s="72" t="s">
        <v>371</v>
      </c>
      <c r="KXE27" s="72"/>
      <c r="KXF27" s="94"/>
      <c r="KXG27" s="94"/>
      <c r="KXH27" s="94"/>
      <c r="KXI27" s="94"/>
      <c r="KXJ27" s="94"/>
      <c r="KXK27" s="94"/>
      <c r="KXL27" s="94"/>
      <c r="KXM27" s="94"/>
      <c r="KXN27" s="94"/>
      <c r="KXO27" s="94"/>
      <c r="KXP27" s="94"/>
      <c r="KXQ27" s="94"/>
      <c r="KXR27" s="94"/>
      <c r="KXS27" s="94"/>
      <c r="KXT27" s="72" t="s">
        <v>371</v>
      </c>
      <c r="KXU27" s="72"/>
      <c r="KXV27" s="94"/>
      <c r="KXW27" s="94"/>
      <c r="KXX27" s="94"/>
      <c r="KXY27" s="94"/>
      <c r="KXZ27" s="94"/>
      <c r="KYA27" s="94"/>
      <c r="KYB27" s="94"/>
      <c r="KYC27" s="94"/>
      <c r="KYD27" s="94"/>
      <c r="KYE27" s="94"/>
      <c r="KYF27" s="94"/>
      <c r="KYG27" s="94"/>
      <c r="KYH27" s="94"/>
      <c r="KYI27" s="94"/>
      <c r="KYJ27" s="72" t="s">
        <v>371</v>
      </c>
      <c r="KYK27" s="72"/>
      <c r="KYL27" s="94"/>
      <c r="KYM27" s="94"/>
      <c r="KYN27" s="94"/>
      <c r="KYO27" s="94"/>
      <c r="KYP27" s="94"/>
      <c r="KYQ27" s="94"/>
      <c r="KYR27" s="94"/>
      <c r="KYS27" s="94"/>
      <c r="KYT27" s="94"/>
      <c r="KYU27" s="94"/>
      <c r="KYV27" s="94"/>
      <c r="KYW27" s="94"/>
      <c r="KYX27" s="94"/>
      <c r="KYY27" s="94"/>
      <c r="KYZ27" s="72" t="s">
        <v>371</v>
      </c>
      <c r="KZA27" s="72"/>
      <c r="KZB27" s="94"/>
      <c r="KZC27" s="94"/>
      <c r="KZD27" s="94"/>
      <c r="KZE27" s="94"/>
      <c r="KZF27" s="94"/>
      <c r="KZG27" s="94"/>
      <c r="KZH27" s="94"/>
      <c r="KZI27" s="94"/>
      <c r="KZJ27" s="94"/>
      <c r="KZK27" s="94"/>
      <c r="KZL27" s="94"/>
      <c r="KZM27" s="94"/>
      <c r="KZN27" s="94"/>
      <c r="KZO27" s="94"/>
      <c r="KZP27" s="72" t="s">
        <v>371</v>
      </c>
      <c r="KZQ27" s="72"/>
      <c r="KZR27" s="94"/>
      <c r="KZS27" s="94"/>
      <c r="KZT27" s="94"/>
      <c r="KZU27" s="94"/>
      <c r="KZV27" s="94"/>
      <c r="KZW27" s="94"/>
      <c r="KZX27" s="94"/>
      <c r="KZY27" s="94"/>
      <c r="KZZ27" s="94"/>
      <c r="LAA27" s="94"/>
      <c r="LAB27" s="94"/>
      <c r="LAC27" s="94"/>
      <c r="LAD27" s="94"/>
      <c r="LAE27" s="94"/>
      <c r="LAF27" s="72" t="s">
        <v>371</v>
      </c>
      <c r="LAG27" s="72"/>
      <c r="LAH27" s="94"/>
      <c r="LAI27" s="94"/>
      <c r="LAJ27" s="94"/>
      <c r="LAK27" s="94"/>
      <c r="LAL27" s="94"/>
      <c r="LAM27" s="94"/>
      <c r="LAN27" s="94"/>
      <c r="LAO27" s="94"/>
      <c r="LAP27" s="94"/>
      <c r="LAQ27" s="94"/>
      <c r="LAR27" s="94"/>
      <c r="LAS27" s="94"/>
      <c r="LAT27" s="94"/>
      <c r="LAU27" s="94"/>
      <c r="LAV27" s="72" t="s">
        <v>371</v>
      </c>
      <c r="LAW27" s="72"/>
      <c r="LAX27" s="94"/>
      <c r="LAY27" s="94"/>
      <c r="LAZ27" s="94"/>
      <c r="LBA27" s="94"/>
      <c r="LBB27" s="94"/>
      <c r="LBC27" s="94"/>
      <c r="LBD27" s="94"/>
      <c r="LBE27" s="94"/>
      <c r="LBF27" s="94"/>
      <c r="LBG27" s="94"/>
      <c r="LBH27" s="94"/>
      <c r="LBI27" s="94"/>
      <c r="LBJ27" s="94"/>
      <c r="LBK27" s="94"/>
      <c r="LBL27" s="72" t="s">
        <v>371</v>
      </c>
      <c r="LBM27" s="72"/>
      <c r="LBN27" s="94"/>
      <c r="LBO27" s="94"/>
      <c r="LBP27" s="94"/>
      <c r="LBQ27" s="94"/>
      <c r="LBR27" s="94"/>
      <c r="LBS27" s="94"/>
      <c r="LBT27" s="94"/>
      <c r="LBU27" s="94"/>
      <c r="LBV27" s="94"/>
      <c r="LBW27" s="94"/>
      <c r="LBX27" s="94"/>
      <c r="LBY27" s="94"/>
      <c r="LBZ27" s="94"/>
      <c r="LCA27" s="94"/>
      <c r="LCB27" s="72" t="s">
        <v>371</v>
      </c>
      <c r="LCC27" s="72"/>
      <c r="LCD27" s="94"/>
      <c r="LCE27" s="94"/>
      <c r="LCF27" s="94"/>
      <c r="LCG27" s="94"/>
      <c r="LCH27" s="94"/>
      <c r="LCI27" s="94"/>
      <c r="LCJ27" s="94"/>
      <c r="LCK27" s="94"/>
      <c r="LCL27" s="94"/>
      <c r="LCM27" s="94"/>
      <c r="LCN27" s="94"/>
      <c r="LCO27" s="94"/>
      <c r="LCP27" s="94"/>
      <c r="LCQ27" s="94"/>
      <c r="LCR27" s="72" t="s">
        <v>371</v>
      </c>
      <c r="LCS27" s="72"/>
      <c r="LCT27" s="94"/>
      <c r="LCU27" s="94"/>
      <c r="LCV27" s="94"/>
      <c r="LCW27" s="94"/>
      <c r="LCX27" s="94"/>
      <c r="LCY27" s="94"/>
      <c r="LCZ27" s="94"/>
      <c r="LDA27" s="94"/>
      <c r="LDB27" s="94"/>
      <c r="LDC27" s="94"/>
      <c r="LDD27" s="94"/>
      <c r="LDE27" s="94"/>
      <c r="LDF27" s="94"/>
      <c r="LDG27" s="94"/>
      <c r="LDH27" s="72" t="s">
        <v>371</v>
      </c>
      <c r="LDI27" s="72"/>
      <c r="LDJ27" s="94"/>
      <c r="LDK27" s="94"/>
      <c r="LDL27" s="94"/>
      <c r="LDM27" s="94"/>
      <c r="LDN27" s="94"/>
      <c r="LDO27" s="94"/>
      <c r="LDP27" s="94"/>
      <c r="LDQ27" s="94"/>
      <c r="LDR27" s="94"/>
      <c r="LDS27" s="94"/>
      <c r="LDT27" s="94"/>
      <c r="LDU27" s="94"/>
      <c r="LDV27" s="94"/>
      <c r="LDW27" s="94"/>
      <c r="LDX27" s="72" t="s">
        <v>371</v>
      </c>
      <c r="LDY27" s="72"/>
      <c r="LDZ27" s="94"/>
      <c r="LEA27" s="94"/>
      <c r="LEB27" s="94"/>
      <c r="LEC27" s="94"/>
      <c r="LED27" s="94"/>
      <c r="LEE27" s="94"/>
      <c r="LEF27" s="94"/>
      <c r="LEG27" s="94"/>
      <c r="LEH27" s="94"/>
      <c r="LEI27" s="94"/>
      <c r="LEJ27" s="94"/>
      <c r="LEK27" s="94"/>
      <c r="LEL27" s="94"/>
      <c r="LEM27" s="94"/>
      <c r="LEN27" s="72" t="s">
        <v>371</v>
      </c>
      <c r="LEO27" s="72"/>
      <c r="LEP27" s="94"/>
      <c r="LEQ27" s="94"/>
      <c r="LER27" s="94"/>
      <c r="LES27" s="94"/>
      <c r="LET27" s="94"/>
      <c r="LEU27" s="94"/>
      <c r="LEV27" s="94"/>
      <c r="LEW27" s="94"/>
      <c r="LEX27" s="94"/>
      <c r="LEY27" s="94"/>
      <c r="LEZ27" s="94"/>
      <c r="LFA27" s="94"/>
      <c r="LFB27" s="94"/>
      <c r="LFC27" s="94"/>
      <c r="LFD27" s="72" t="s">
        <v>371</v>
      </c>
      <c r="LFE27" s="72"/>
      <c r="LFF27" s="94"/>
      <c r="LFG27" s="94"/>
      <c r="LFH27" s="94"/>
      <c r="LFI27" s="94"/>
      <c r="LFJ27" s="94"/>
      <c r="LFK27" s="94"/>
      <c r="LFL27" s="94"/>
      <c r="LFM27" s="94"/>
      <c r="LFN27" s="94"/>
      <c r="LFO27" s="94"/>
      <c r="LFP27" s="94"/>
      <c r="LFQ27" s="94"/>
      <c r="LFR27" s="94"/>
      <c r="LFS27" s="94"/>
      <c r="LFT27" s="72" t="s">
        <v>371</v>
      </c>
      <c r="LFU27" s="72"/>
      <c r="LFV27" s="94"/>
      <c r="LFW27" s="94"/>
      <c r="LFX27" s="94"/>
      <c r="LFY27" s="94"/>
      <c r="LFZ27" s="94"/>
      <c r="LGA27" s="94"/>
      <c r="LGB27" s="94"/>
      <c r="LGC27" s="94"/>
      <c r="LGD27" s="94"/>
      <c r="LGE27" s="94"/>
      <c r="LGF27" s="94"/>
      <c r="LGG27" s="94"/>
      <c r="LGH27" s="94"/>
      <c r="LGI27" s="94"/>
      <c r="LGJ27" s="72" t="s">
        <v>371</v>
      </c>
      <c r="LGK27" s="72"/>
      <c r="LGL27" s="94"/>
      <c r="LGM27" s="94"/>
      <c r="LGN27" s="94"/>
      <c r="LGO27" s="94"/>
      <c r="LGP27" s="94"/>
      <c r="LGQ27" s="94"/>
      <c r="LGR27" s="94"/>
      <c r="LGS27" s="94"/>
      <c r="LGT27" s="94"/>
      <c r="LGU27" s="94"/>
      <c r="LGV27" s="94"/>
      <c r="LGW27" s="94"/>
      <c r="LGX27" s="94"/>
      <c r="LGY27" s="94"/>
      <c r="LGZ27" s="72" t="s">
        <v>371</v>
      </c>
      <c r="LHA27" s="72"/>
      <c r="LHB27" s="94"/>
      <c r="LHC27" s="94"/>
      <c r="LHD27" s="94"/>
      <c r="LHE27" s="94"/>
      <c r="LHF27" s="94"/>
      <c r="LHG27" s="94"/>
      <c r="LHH27" s="94"/>
      <c r="LHI27" s="94"/>
      <c r="LHJ27" s="94"/>
      <c r="LHK27" s="94"/>
      <c r="LHL27" s="94"/>
      <c r="LHM27" s="94"/>
      <c r="LHN27" s="94"/>
      <c r="LHO27" s="94"/>
      <c r="LHP27" s="72" t="s">
        <v>371</v>
      </c>
      <c r="LHQ27" s="72"/>
      <c r="LHR27" s="94"/>
      <c r="LHS27" s="94"/>
      <c r="LHT27" s="94"/>
      <c r="LHU27" s="94"/>
      <c r="LHV27" s="94"/>
      <c r="LHW27" s="94"/>
      <c r="LHX27" s="94"/>
      <c r="LHY27" s="94"/>
      <c r="LHZ27" s="94"/>
      <c r="LIA27" s="94"/>
      <c r="LIB27" s="94"/>
      <c r="LIC27" s="94"/>
      <c r="LID27" s="94"/>
      <c r="LIE27" s="94"/>
      <c r="LIF27" s="72" t="s">
        <v>371</v>
      </c>
      <c r="LIG27" s="72"/>
      <c r="LIH27" s="94"/>
      <c r="LII27" s="94"/>
      <c r="LIJ27" s="94"/>
      <c r="LIK27" s="94"/>
      <c r="LIL27" s="94"/>
      <c r="LIM27" s="94"/>
      <c r="LIN27" s="94"/>
      <c r="LIO27" s="94"/>
      <c r="LIP27" s="94"/>
      <c r="LIQ27" s="94"/>
      <c r="LIR27" s="94"/>
      <c r="LIS27" s="94"/>
      <c r="LIT27" s="94"/>
      <c r="LIU27" s="94"/>
      <c r="LIV27" s="72" t="s">
        <v>371</v>
      </c>
      <c r="LIW27" s="72"/>
      <c r="LIX27" s="94"/>
      <c r="LIY27" s="94"/>
      <c r="LIZ27" s="94"/>
      <c r="LJA27" s="94"/>
      <c r="LJB27" s="94"/>
      <c r="LJC27" s="94"/>
      <c r="LJD27" s="94"/>
      <c r="LJE27" s="94"/>
      <c r="LJF27" s="94"/>
      <c r="LJG27" s="94"/>
      <c r="LJH27" s="94"/>
      <c r="LJI27" s="94"/>
      <c r="LJJ27" s="94"/>
      <c r="LJK27" s="94"/>
      <c r="LJL27" s="72" t="s">
        <v>371</v>
      </c>
      <c r="LJM27" s="72"/>
      <c r="LJN27" s="94"/>
      <c r="LJO27" s="94"/>
      <c r="LJP27" s="94"/>
      <c r="LJQ27" s="94"/>
      <c r="LJR27" s="94"/>
      <c r="LJS27" s="94"/>
      <c r="LJT27" s="94"/>
      <c r="LJU27" s="94"/>
      <c r="LJV27" s="94"/>
      <c r="LJW27" s="94"/>
      <c r="LJX27" s="94"/>
      <c r="LJY27" s="94"/>
      <c r="LJZ27" s="94"/>
      <c r="LKA27" s="94"/>
      <c r="LKB27" s="72" t="s">
        <v>371</v>
      </c>
      <c r="LKC27" s="72"/>
      <c r="LKD27" s="94"/>
      <c r="LKE27" s="94"/>
      <c r="LKF27" s="94"/>
      <c r="LKG27" s="94"/>
      <c r="LKH27" s="94"/>
      <c r="LKI27" s="94"/>
      <c r="LKJ27" s="94"/>
      <c r="LKK27" s="94"/>
      <c r="LKL27" s="94"/>
      <c r="LKM27" s="94"/>
      <c r="LKN27" s="94"/>
      <c r="LKO27" s="94"/>
      <c r="LKP27" s="94"/>
      <c r="LKQ27" s="94"/>
      <c r="LKR27" s="72" t="s">
        <v>371</v>
      </c>
      <c r="LKS27" s="72"/>
      <c r="LKT27" s="94"/>
      <c r="LKU27" s="94"/>
      <c r="LKV27" s="94"/>
      <c r="LKW27" s="94"/>
      <c r="LKX27" s="94"/>
      <c r="LKY27" s="94"/>
      <c r="LKZ27" s="94"/>
      <c r="LLA27" s="94"/>
      <c r="LLB27" s="94"/>
      <c r="LLC27" s="94"/>
      <c r="LLD27" s="94"/>
      <c r="LLE27" s="94"/>
      <c r="LLF27" s="94"/>
      <c r="LLG27" s="94"/>
      <c r="LLH27" s="72" t="s">
        <v>371</v>
      </c>
      <c r="LLI27" s="72"/>
      <c r="LLJ27" s="94"/>
      <c r="LLK27" s="94"/>
      <c r="LLL27" s="94"/>
      <c r="LLM27" s="94"/>
      <c r="LLN27" s="94"/>
      <c r="LLO27" s="94"/>
      <c r="LLP27" s="94"/>
      <c r="LLQ27" s="94"/>
      <c r="LLR27" s="94"/>
      <c r="LLS27" s="94"/>
      <c r="LLT27" s="94"/>
      <c r="LLU27" s="94"/>
      <c r="LLV27" s="94"/>
      <c r="LLW27" s="94"/>
      <c r="LLX27" s="72" t="s">
        <v>371</v>
      </c>
      <c r="LLY27" s="72"/>
      <c r="LLZ27" s="94"/>
      <c r="LMA27" s="94"/>
      <c r="LMB27" s="94"/>
      <c r="LMC27" s="94"/>
      <c r="LMD27" s="94"/>
      <c r="LME27" s="94"/>
      <c r="LMF27" s="94"/>
      <c r="LMG27" s="94"/>
      <c r="LMH27" s="94"/>
      <c r="LMI27" s="94"/>
      <c r="LMJ27" s="94"/>
      <c r="LMK27" s="94"/>
      <c r="LML27" s="94"/>
      <c r="LMM27" s="94"/>
      <c r="LMN27" s="72" t="s">
        <v>371</v>
      </c>
      <c r="LMO27" s="72"/>
      <c r="LMP27" s="94"/>
      <c r="LMQ27" s="94"/>
      <c r="LMR27" s="94"/>
      <c r="LMS27" s="94"/>
      <c r="LMT27" s="94"/>
      <c r="LMU27" s="94"/>
      <c r="LMV27" s="94"/>
      <c r="LMW27" s="94"/>
      <c r="LMX27" s="94"/>
      <c r="LMY27" s="94"/>
      <c r="LMZ27" s="94"/>
      <c r="LNA27" s="94"/>
      <c r="LNB27" s="94"/>
      <c r="LNC27" s="94"/>
      <c r="LND27" s="72" t="s">
        <v>371</v>
      </c>
      <c r="LNE27" s="72"/>
      <c r="LNF27" s="94"/>
      <c r="LNG27" s="94"/>
      <c r="LNH27" s="94"/>
      <c r="LNI27" s="94"/>
      <c r="LNJ27" s="94"/>
      <c r="LNK27" s="94"/>
      <c r="LNL27" s="94"/>
      <c r="LNM27" s="94"/>
      <c r="LNN27" s="94"/>
      <c r="LNO27" s="94"/>
      <c r="LNP27" s="94"/>
      <c r="LNQ27" s="94"/>
      <c r="LNR27" s="94"/>
      <c r="LNS27" s="94"/>
      <c r="LNT27" s="72" t="s">
        <v>371</v>
      </c>
      <c r="LNU27" s="72"/>
      <c r="LNV27" s="94"/>
      <c r="LNW27" s="94"/>
      <c r="LNX27" s="94"/>
      <c r="LNY27" s="94"/>
      <c r="LNZ27" s="94"/>
      <c r="LOA27" s="94"/>
      <c r="LOB27" s="94"/>
      <c r="LOC27" s="94"/>
      <c r="LOD27" s="94"/>
      <c r="LOE27" s="94"/>
      <c r="LOF27" s="94"/>
      <c r="LOG27" s="94"/>
      <c r="LOH27" s="94"/>
      <c r="LOI27" s="94"/>
      <c r="LOJ27" s="72" t="s">
        <v>371</v>
      </c>
      <c r="LOK27" s="72"/>
      <c r="LOL27" s="94"/>
      <c r="LOM27" s="94"/>
      <c r="LON27" s="94"/>
      <c r="LOO27" s="94"/>
      <c r="LOP27" s="94"/>
      <c r="LOQ27" s="94"/>
      <c r="LOR27" s="94"/>
      <c r="LOS27" s="94"/>
      <c r="LOT27" s="94"/>
      <c r="LOU27" s="94"/>
      <c r="LOV27" s="94"/>
      <c r="LOW27" s="94"/>
      <c r="LOX27" s="94"/>
      <c r="LOY27" s="94"/>
      <c r="LOZ27" s="72" t="s">
        <v>371</v>
      </c>
      <c r="LPA27" s="72"/>
      <c r="LPB27" s="94"/>
      <c r="LPC27" s="94"/>
      <c r="LPD27" s="94"/>
      <c r="LPE27" s="94"/>
      <c r="LPF27" s="94"/>
      <c r="LPG27" s="94"/>
      <c r="LPH27" s="94"/>
      <c r="LPI27" s="94"/>
      <c r="LPJ27" s="94"/>
      <c r="LPK27" s="94"/>
      <c r="LPL27" s="94"/>
      <c r="LPM27" s="94"/>
      <c r="LPN27" s="94"/>
      <c r="LPO27" s="94"/>
      <c r="LPP27" s="72" t="s">
        <v>371</v>
      </c>
      <c r="LPQ27" s="72"/>
      <c r="LPR27" s="94"/>
      <c r="LPS27" s="94"/>
      <c r="LPT27" s="94"/>
      <c r="LPU27" s="94"/>
      <c r="LPV27" s="94"/>
      <c r="LPW27" s="94"/>
      <c r="LPX27" s="94"/>
      <c r="LPY27" s="94"/>
      <c r="LPZ27" s="94"/>
      <c r="LQA27" s="94"/>
      <c r="LQB27" s="94"/>
      <c r="LQC27" s="94"/>
      <c r="LQD27" s="94"/>
      <c r="LQE27" s="94"/>
      <c r="LQF27" s="72" t="s">
        <v>371</v>
      </c>
      <c r="LQG27" s="72"/>
      <c r="LQH27" s="94"/>
      <c r="LQI27" s="94"/>
      <c r="LQJ27" s="94"/>
      <c r="LQK27" s="94"/>
      <c r="LQL27" s="94"/>
      <c r="LQM27" s="94"/>
      <c r="LQN27" s="94"/>
      <c r="LQO27" s="94"/>
      <c r="LQP27" s="94"/>
      <c r="LQQ27" s="94"/>
      <c r="LQR27" s="94"/>
      <c r="LQS27" s="94"/>
      <c r="LQT27" s="94"/>
      <c r="LQU27" s="94"/>
      <c r="LQV27" s="72" t="s">
        <v>371</v>
      </c>
      <c r="LQW27" s="72"/>
      <c r="LQX27" s="94"/>
      <c r="LQY27" s="94"/>
      <c r="LQZ27" s="94"/>
      <c r="LRA27" s="94"/>
      <c r="LRB27" s="94"/>
      <c r="LRC27" s="94"/>
      <c r="LRD27" s="94"/>
      <c r="LRE27" s="94"/>
      <c r="LRF27" s="94"/>
      <c r="LRG27" s="94"/>
      <c r="LRH27" s="94"/>
      <c r="LRI27" s="94"/>
      <c r="LRJ27" s="94"/>
      <c r="LRK27" s="94"/>
      <c r="LRL27" s="72" t="s">
        <v>371</v>
      </c>
      <c r="LRM27" s="72"/>
      <c r="LRN27" s="94"/>
      <c r="LRO27" s="94"/>
      <c r="LRP27" s="94"/>
      <c r="LRQ27" s="94"/>
      <c r="LRR27" s="94"/>
      <c r="LRS27" s="94"/>
      <c r="LRT27" s="94"/>
      <c r="LRU27" s="94"/>
      <c r="LRV27" s="94"/>
      <c r="LRW27" s="94"/>
      <c r="LRX27" s="94"/>
      <c r="LRY27" s="94"/>
      <c r="LRZ27" s="94"/>
      <c r="LSA27" s="94"/>
      <c r="LSB27" s="72" t="s">
        <v>371</v>
      </c>
      <c r="LSC27" s="72"/>
      <c r="LSD27" s="94"/>
      <c r="LSE27" s="94"/>
      <c r="LSF27" s="94"/>
      <c r="LSG27" s="94"/>
      <c r="LSH27" s="94"/>
      <c r="LSI27" s="94"/>
      <c r="LSJ27" s="94"/>
      <c r="LSK27" s="94"/>
      <c r="LSL27" s="94"/>
      <c r="LSM27" s="94"/>
      <c r="LSN27" s="94"/>
      <c r="LSO27" s="94"/>
      <c r="LSP27" s="94"/>
      <c r="LSQ27" s="94"/>
      <c r="LSR27" s="72" t="s">
        <v>371</v>
      </c>
      <c r="LSS27" s="72"/>
      <c r="LST27" s="94"/>
      <c r="LSU27" s="94"/>
      <c r="LSV27" s="94"/>
      <c r="LSW27" s="94"/>
      <c r="LSX27" s="94"/>
      <c r="LSY27" s="94"/>
      <c r="LSZ27" s="94"/>
      <c r="LTA27" s="94"/>
      <c r="LTB27" s="94"/>
      <c r="LTC27" s="94"/>
      <c r="LTD27" s="94"/>
      <c r="LTE27" s="94"/>
      <c r="LTF27" s="94"/>
      <c r="LTG27" s="94"/>
      <c r="LTH27" s="72" t="s">
        <v>371</v>
      </c>
      <c r="LTI27" s="72"/>
      <c r="LTJ27" s="94"/>
      <c r="LTK27" s="94"/>
      <c r="LTL27" s="94"/>
      <c r="LTM27" s="94"/>
      <c r="LTN27" s="94"/>
      <c r="LTO27" s="94"/>
      <c r="LTP27" s="94"/>
      <c r="LTQ27" s="94"/>
      <c r="LTR27" s="94"/>
      <c r="LTS27" s="94"/>
      <c r="LTT27" s="94"/>
      <c r="LTU27" s="94"/>
      <c r="LTV27" s="94"/>
      <c r="LTW27" s="94"/>
      <c r="LTX27" s="72" t="s">
        <v>371</v>
      </c>
      <c r="LTY27" s="72"/>
      <c r="LTZ27" s="94"/>
      <c r="LUA27" s="94"/>
      <c r="LUB27" s="94"/>
      <c r="LUC27" s="94"/>
      <c r="LUD27" s="94"/>
      <c r="LUE27" s="94"/>
      <c r="LUF27" s="94"/>
      <c r="LUG27" s="94"/>
      <c r="LUH27" s="94"/>
      <c r="LUI27" s="94"/>
      <c r="LUJ27" s="94"/>
      <c r="LUK27" s="94"/>
      <c r="LUL27" s="94"/>
      <c r="LUM27" s="94"/>
      <c r="LUN27" s="72" t="s">
        <v>371</v>
      </c>
      <c r="LUO27" s="72"/>
      <c r="LUP27" s="94"/>
      <c r="LUQ27" s="94"/>
      <c r="LUR27" s="94"/>
      <c r="LUS27" s="94"/>
      <c r="LUT27" s="94"/>
      <c r="LUU27" s="94"/>
      <c r="LUV27" s="94"/>
      <c r="LUW27" s="94"/>
      <c r="LUX27" s="94"/>
      <c r="LUY27" s="94"/>
      <c r="LUZ27" s="94"/>
      <c r="LVA27" s="94"/>
      <c r="LVB27" s="94"/>
      <c r="LVC27" s="94"/>
      <c r="LVD27" s="72" t="s">
        <v>371</v>
      </c>
      <c r="LVE27" s="72"/>
      <c r="LVF27" s="94"/>
      <c r="LVG27" s="94"/>
      <c r="LVH27" s="94"/>
      <c r="LVI27" s="94"/>
      <c r="LVJ27" s="94"/>
      <c r="LVK27" s="94"/>
      <c r="LVL27" s="94"/>
      <c r="LVM27" s="94"/>
      <c r="LVN27" s="94"/>
      <c r="LVO27" s="94"/>
      <c r="LVP27" s="94"/>
      <c r="LVQ27" s="94"/>
      <c r="LVR27" s="94"/>
      <c r="LVS27" s="94"/>
      <c r="LVT27" s="72" t="s">
        <v>371</v>
      </c>
      <c r="LVU27" s="72"/>
      <c r="LVV27" s="94"/>
      <c r="LVW27" s="94"/>
      <c r="LVX27" s="94"/>
      <c r="LVY27" s="94"/>
      <c r="LVZ27" s="94"/>
      <c r="LWA27" s="94"/>
      <c r="LWB27" s="94"/>
      <c r="LWC27" s="94"/>
      <c r="LWD27" s="94"/>
      <c r="LWE27" s="94"/>
      <c r="LWF27" s="94"/>
      <c r="LWG27" s="94"/>
      <c r="LWH27" s="94"/>
      <c r="LWI27" s="94"/>
      <c r="LWJ27" s="72" t="s">
        <v>371</v>
      </c>
      <c r="LWK27" s="72"/>
      <c r="LWL27" s="94"/>
      <c r="LWM27" s="94"/>
      <c r="LWN27" s="94"/>
      <c r="LWO27" s="94"/>
      <c r="LWP27" s="94"/>
      <c r="LWQ27" s="94"/>
      <c r="LWR27" s="94"/>
      <c r="LWS27" s="94"/>
      <c r="LWT27" s="94"/>
      <c r="LWU27" s="94"/>
      <c r="LWV27" s="94"/>
      <c r="LWW27" s="94"/>
      <c r="LWX27" s="94"/>
      <c r="LWY27" s="94"/>
      <c r="LWZ27" s="72" t="s">
        <v>371</v>
      </c>
      <c r="LXA27" s="72"/>
      <c r="LXB27" s="94"/>
      <c r="LXC27" s="94"/>
      <c r="LXD27" s="94"/>
      <c r="LXE27" s="94"/>
      <c r="LXF27" s="94"/>
      <c r="LXG27" s="94"/>
      <c r="LXH27" s="94"/>
      <c r="LXI27" s="94"/>
      <c r="LXJ27" s="94"/>
      <c r="LXK27" s="94"/>
      <c r="LXL27" s="94"/>
      <c r="LXM27" s="94"/>
      <c r="LXN27" s="94"/>
      <c r="LXO27" s="94"/>
      <c r="LXP27" s="72" t="s">
        <v>371</v>
      </c>
      <c r="LXQ27" s="72"/>
      <c r="LXR27" s="94"/>
      <c r="LXS27" s="94"/>
      <c r="LXT27" s="94"/>
      <c r="LXU27" s="94"/>
      <c r="LXV27" s="94"/>
      <c r="LXW27" s="94"/>
      <c r="LXX27" s="94"/>
      <c r="LXY27" s="94"/>
      <c r="LXZ27" s="94"/>
      <c r="LYA27" s="94"/>
      <c r="LYB27" s="94"/>
      <c r="LYC27" s="94"/>
      <c r="LYD27" s="94"/>
      <c r="LYE27" s="94"/>
      <c r="LYF27" s="72" t="s">
        <v>371</v>
      </c>
      <c r="LYG27" s="72"/>
      <c r="LYH27" s="94"/>
      <c r="LYI27" s="94"/>
      <c r="LYJ27" s="94"/>
      <c r="LYK27" s="94"/>
      <c r="LYL27" s="94"/>
      <c r="LYM27" s="94"/>
      <c r="LYN27" s="94"/>
      <c r="LYO27" s="94"/>
      <c r="LYP27" s="94"/>
      <c r="LYQ27" s="94"/>
      <c r="LYR27" s="94"/>
      <c r="LYS27" s="94"/>
      <c r="LYT27" s="94"/>
      <c r="LYU27" s="94"/>
      <c r="LYV27" s="72" t="s">
        <v>371</v>
      </c>
      <c r="LYW27" s="72"/>
      <c r="LYX27" s="94"/>
      <c r="LYY27" s="94"/>
      <c r="LYZ27" s="94"/>
      <c r="LZA27" s="94"/>
      <c r="LZB27" s="94"/>
      <c r="LZC27" s="94"/>
      <c r="LZD27" s="94"/>
      <c r="LZE27" s="94"/>
      <c r="LZF27" s="94"/>
      <c r="LZG27" s="94"/>
      <c r="LZH27" s="94"/>
      <c r="LZI27" s="94"/>
      <c r="LZJ27" s="94"/>
      <c r="LZK27" s="94"/>
      <c r="LZL27" s="72" t="s">
        <v>371</v>
      </c>
      <c r="LZM27" s="72"/>
      <c r="LZN27" s="94"/>
      <c r="LZO27" s="94"/>
      <c r="LZP27" s="94"/>
      <c r="LZQ27" s="94"/>
      <c r="LZR27" s="94"/>
      <c r="LZS27" s="94"/>
      <c r="LZT27" s="94"/>
      <c r="LZU27" s="94"/>
      <c r="LZV27" s="94"/>
      <c r="LZW27" s="94"/>
      <c r="LZX27" s="94"/>
      <c r="LZY27" s="94"/>
      <c r="LZZ27" s="94"/>
      <c r="MAA27" s="94"/>
      <c r="MAB27" s="72" t="s">
        <v>371</v>
      </c>
      <c r="MAC27" s="72"/>
      <c r="MAD27" s="94"/>
      <c r="MAE27" s="94"/>
      <c r="MAF27" s="94"/>
      <c r="MAG27" s="94"/>
      <c r="MAH27" s="94"/>
      <c r="MAI27" s="94"/>
      <c r="MAJ27" s="94"/>
      <c r="MAK27" s="94"/>
      <c r="MAL27" s="94"/>
      <c r="MAM27" s="94"/>
      <c r="MAN27" s="94"/>
      <c r="MAO27" s="94"/>
      <c r="MAP27" s="94"/>
      <c r="MAQ27" s="94"/>
      <c r="MAR27" s="72" t="s">
        <v>371</v>
      </c>
      <c r="MAS27" s="72"/>
      <c r="MAT27" s="94"/>
      <c r="MAU27" s="94"/>
      <c r="MAV27" s="94"/>
      <c r="MAW27" s="94"/>
      <c r="MAX27" s="94"/>
      <c r="MAY27" s="94"/>
      <c r="MAZ27" s="94"/>
      <c r="MBA27" s="94"/>
      <c r="MBB27" s="94"/>
      <c r="MBC27" s="94"/>
      <c r="MBD27" s="94"/>
      <c r="MBE27" s="94"/>
      <c r="MBF27" s="94"/>
      <c r="MBG27" s="94"/>
      <c r="MBH27" s="72" t="s">
        <v>371</v>
      </c>
      <c r="MBI27" s="72"/>
      <c r="MBJ27" s="94"/>
      <c r="MBK27" s="94"/>
      <c r="MBL27" s="94"/>
      <c r="MBM27" s="94"/>
      <c r="MBN27" s="94"/>
      <c r="MBO27" s="94"/>
      <c r="MBP27" s="94"/>
      <c r="MBQ27" s="94"/>
      <c r="MBR27" s="94"/>
      <c r="MBS27" s="94"/>
      <c r="MBT27" s="94"/>
      <c r="MBU27" s="94"/>
      <c r="MBV27" s="94"/>
      <c r="MBW27" s="94"/>
      <c r="MBX27" s="72" t="s">
        <v>371</v>
      </c>
      <c r="MBY27" s="72"/>
      <c r="MBZ27" s="94"/>
      <c r="MCA27" s="94"/>
      <c r="MCB27" s="94"/>
      <c r="MCC27" s="94"/>
      <c r="MCD27" s="94"/>
      <c r="MCE27" s="94"/>
      <c r="MCF27" s="94"/>
      <c r="MCG27" s="94"/>
      <c r="MCH27" s="94"/>
      <c r="MCI27" s="94"/>
      <c r="MCJ27" s="94"/>
      <c r="MCK27" s="94"/>
      <c r="MCL27" s="94"/>
      <c r="MCM27" s="94"/>
      <c r="MCN27" s="72" t="s">
        <v>371</v>
      </c>
      <c r="MCO27" s="72"/>
      <c r="MCP27" s="94"/>
      <c r="MCQ27" s="94"/>
      <c r="MCR27" s="94"/>
      <c r="MCS27" s="94"/>
      <c r="MCT27" s="94"/>
      <c r="MCU27" s="94"/>
      <c r="MCV27" s="94"/>
      <c r="MCW27" s="94"/>
      <c r="MCX27" s="94"/>
      <c r="MCY27" s="94"/>
      <c r="MCZ27" s="94"/>
      <c r="MDA27" s="94"/>
      <c r="MDB27" s="94"/>
      <c r="MDC27" s="94"/>
      <c r="MDD27" s="72" t="s">
        <v>371</v>
      </c>
      <c r="MDE27" s="72"/>
      <c r="MDF27" s="94"/>
      <c r="MDG27" s="94"/>
      <c r="MDH27" s="94"/>
      <c r="MDI27" s="94"/>
      <c r="MDJ27" s="94"/>
      <c r="MDK27" s="94"/>
      <c r="MDL27" s="94"/>
      <c r="MDM27" s="94"/>
      <c r="MDN27" s="94"/>
      <c r="MDO27" s="94"/>
      <c r="MDP27" s="94"/>
      <c r="MDQ27" s="94"/>
      <c r="MDR27" s="94"/>
      <c r="MDS27" s="94"/>
      <c r="MDT27" s="72" t="s">
        <v>371</v>
      </c>
      <c r="MDU27" s="72"/>
      <c r="MDV27" s="94"/>
      <c r="MDW27" s="94"/>
      <c r="MDX27" s="94"/>
      <c r="MDY27" s="94"/>
      <c r="MDZ27" s="94"/>
      <c r="MEA27" s="94"/>
      <c r="MEB27" s="94"/>
      <c r="MEC27" s="94"/>
      <c r="MED27" s="94"/>
      <c r="MEE27" s="94"/>
      <c r="MEF27" s="94"/>
      <c r="MEG27" s="94"/>
      <c r="MEH27" s="94"/>
      <c r="MEI27" s="94"/>
      <c r="MEJ27" s="72" t="s">
        <v>371</v>
      </c>
      <c r="MEK27" s="72"/>
      <c r="MEL27" s="94"/>
      <c r="MEM27" s="94"/>
      <c r="MEN27" s="94"/>
      <c r="MEO27" s="94"/>
      <c r="MEP27" s="94"/>
      <c r="MEQ27" s="94"/>
      <c r="MER27" s="94"/>
      <c r="MES27" s="94"/>
      <c r="MET27" s="94"/>
      <c r="MEU27" s="94"/>
      <c r="MEV27" s="94"/>
      <c r="MEW27" s="94"/>
      <c r="MEX27" s="94"/>
      <c r="MEY27" s="94"/>
      <c r="MEZ27" s="72" t="s">
        <v>371</v>
      </c>
      <c r="MFA27" s="72"/>
      <c r="MFB27" s="94"/>
      <c r="MFC27" s="94"/>
      <c r="MFD27" s="94"/>
      <c r="MFE27" s="94"/>
      <c r="MFF27" s="94"/>
      <c r="MFG27" s="94"/>
      <c r="MFH27" s="94"/>
      <c r="MFI27" s="94"/>
      <c r="MFJ27" s="94"/>
      <c r="MFK27" s="94"/>
      <c r="MFL27" s="94"/>
      <c r="MFM27" s="94"/>
      <c r="MFN27" s="94"/>
      <c r="MFO27" s="94"/>
      <c r="MFP27" s="72" t="s">
        <v>371</v>
      </c>
      <c r="MFQ27" s="72"/>
      <c r="MFR27" s="94"/>
      <c r="MFS27" s="94"/>
      <c r="MFT27" s="94"/>
      <c r="MFU27" s="94"/>
      <c r="MFV27" s="94"/>
      <c r="MFW27" s="94"/>
      <c r="MFX27" s="94"/>
      <c r="MFY27" s="94"/>
      <c r="MFZ27" s="94"/>
      <c r="MGA27" s="94"/>
      <c r="MGB27" s="94"/>
      <c r="MGC27" s="94"/>
      <c r="MGD27" s="94"/>
      <c r="MGE27" s="94"/>
      <c r="MGF27" s="72" t="s">
        <v>371</v>
      </c>
      <c r="MGG27" s="72"/>
      <c r="MGH27" s="94"/>
      <c r="MGI27" s="94"/>
      <c r="MGJ27" s="94"/>
      <c r="MGK27" s="94"/>
      <c r="MGL27" s="94"/>
      <c r="MGM27" s="94"/>
      <c r="MGN27" s="94"/>
      <c r="MGO27" s="94"/>
      <c r="MGP27" s="94"/>
      <c r="MGQ27" s="94"/>
      <c r="MGR27" s="94"/>
      <c r="MGS27" s="94"/>
      <c r="MGT27" s="94"/>
      <c r="MGU27" s="94"/>
      <c r="MGV27" s="72" t="s">
        <v>371</v>
      </c>
      <c r="MGW27" s="72"/>
      <c r="MGX27" s="94"/>
      <c r="MGY27" s="94"/>
      <c r="MGZ27" s="94"/>
      <c r="MHA27" s="94"/>
      <c r="MHB27" s="94"/>
      <c r="MHC27" s="94"/>
      <c r="MHD27" s="94"/>
      <c r="MHE27" s="94"/>
      <c r="MHF27" s="94"/>
      <c r="MHG27" s="94"/>
      <c r="MHH27" s="94"/>
      <c r="MHI27" s="94"/>
      <c r="MHJ27" s="94"/>
      <c r="MHK27" s="94"/>
      <c r="MHL27" s="72" t="s">
        <v>371</v>
      </c>
      <c r="MHM27" s="72"/>
      <c r="MHN27" s="94"/>
      <c r="MHO27" s="94"/>
      <c r="MHP27" s="94"/>
      <c r="MHQ27" s="94"/>
      <c r="MHR27" s="94"/>
      <c r="MHS27" s="94"/>
      <c r="MHT27" s="94"/>
      <c r="MHU27" s="94"/>
      <c r="MHV27" s="94"/>
      <c r="MHW27" s="94"/>
      <c r="MHX27" s="94"/>
      <c r="MHY27" s="94"/>
      <c r="MHZ27" s="94"/>
      <c r="MIA27" s="94"/>
      <c r="MIB27" s="72" t="s">
        <v>371</v>
      </c>
      <c r="MIC27" s="72"/>
      <c r="MID27" s="94"/>
      <c r="MIE27" s="94"/>
      <c r="MIF27" s="94"/>
      <c r="MIG27" s="94"/>
      <c r="MIH27" s="94"/>
      <c r="MII27" s="94"/>
      <c r="MIJ27" s="94"/>
      <c r="MIK27" s="94"/>
      <c r="MIL27" s="94"/>
      <c r="MIM27" s="94"/>
      <c r="MIN27" s="94"/>
      <c r="MIO27" s="94"/>
      <c r="MIP27" s="94"/>
      <c r="MIQ27" s="94"/>
      <c r="MIR27" s="72" t="s">
        <v>371</v>
      </c>
      <c r="MIS27" s="72"/>
      <c r="MIT27" s="94"/>
      <c r="MIU27" s="94"/>
      <c r="MIV27" s="94"/>
      <c r="MIW27" s="94"/>
      <c r="MIX27" s="94"/>
      <c r="MIY27" s="94"/>
      <c r="MIZ27" s="94"/>
      <c r="MJA27" s="94"/>
      <c r="MJB27" s="94"/>
      <c r="MJC27" s="94"/>
      <c r="MJD27" s="94"/>
      <c r="MJE27" s="94"/>
      <c r="MJF27" s="94"/>
      <c r="MJG27" s="94"/>
      <c r="MJH27" s="72" t="s">
        <v>371</v>
      </c>
      <c r="MJI27" s="72"/>
      <c r="MJJ27" s="94"/>
      <c r="MJK27" s="94"/>
      <c r="MJL27" s="94"/>
      <c r="MJM27" s="94"/>
      <c r="MJN27" s="94"/>
      <c r="MJO27" s="94"/>
      <c r="MJP27" s="94"/>
      <c r="MJQ27" s="94"/>
      <c r="MJR27" s="94"/>
      <c r="MJS27" s="94"/>
      <c r="MJT27" s="94"/>
      <c r="MJU27" s="94"/>
      <c r="MJV27" s="94"/>
      <c r="MJW27" s="94"/>
      <c r="MJX27" s="72" t="s">
        <v>371</v>
      </c>
      <c r="MJY27" s="72"/>
      <c r="MJZ27" s="94"/>
      <c r="MKA27" s="94"/>
      <c r="MKB27" s="94"/>
      <c r="MKC27" s="94"/>
      <c r="MKD27" s="94"/>
      <c r="MKE27" s="94"/>
      <c r="MKF27" s="94"/>
      <c r="MKG27" s="94"/>
      <c r="MKH27" s="94"/>
      <c r="MKI27" s="94"/>
      <c r="MKJ27" s="94"/>
      <c r="MKK27" s="94"/>
      <c r="MKL27" s="94"/>
      <c r="MKM27" s="94"/>
      <c r="MKN27" s="72" t="s">
        <v>371</v>
      </c>
      <c r="MKO27" s="72"/>
      <c r="MKP27" s="94"/>
      <c r="MKQ27" s="94"/>
      <c r="MKR27" s="94"/>
      <c r="MKS27" s="94"/>
      <c r="MKT27" s="94"/>
      <c r="MKU27" s="94"/>
      <c r="MKV27" s="94"/>
      <c r="MKW27" s="94"/>
      <c r="MKX27" s="94"/>
      <c r="MKY27" s="94"/>
      <c r="MKZ27" s="94"/>
      <c r="MLA27" s="94"/>
      <c r="MLB27" s="94"/>
      <c r="MLC27" s="94"/>
      <c r="MLD27" s="72" t="s">
        <v>371</v>
      </c>
      <c r="MLE27" s="72"/>
      <c r="MLF27" s="94"/>
      <c r="MLG27" s="94"/>
      <c r="MLH27" s="94"/>
      <c r="MLI27" s="94"/>
      <c r="MLJ27" s="94"/>
      <c r="MLK27" s="94"/>
      <c r="MLL27" s="94"/>
      <c r="MLM27" s="94"/>
      <c r="MLN27" s="94"/>
      <c r="MLO27" s="94"/>
      <c r="MLP27" s="94"/>
      <c r="MLQ27" s="94"/>
      <c r="MLR27" s="94"/>
      <c r="MLS27" s="94"/>
      <c r="MLT27" s="72" t="s">
        <v>371</v>
      </c>
      <c r="MLU27" s="72"/>
      <c r="MLV27" s="94"/>
      <c r="MLW27" s="94"/>
      <c r="MLX27" s="94"/>
      <c r="MLY27" s="94"/>
      <c r="MLZ27" s="94"/>
      <c r="MMA27" s="94"/>
      <c r="MMB27" s="94"/>
      <c r="MMC27" s="94"/>
      <c r="MMD27" s="94"/>
      <c r="MME27" s="94"/>
      <c r="MMF27" s="94"/>
      <c r="MMG27" s="94"/>
      <c r="MMH27" s="94"/>
      <c r="MMI27" s="94"/>
      <c r="MMJ27" s="72" t="s">
        <v>371</v>
      </c>
      <c r="MMK27" s="72"/>
      <c r="MML27" s="94"/>
      <c r="MMM27" s="94"/>
      <c r="MMN27" s="94"/>
      <c r="MMO27" s="94"/>
      <c r="MMP27" s="94"/>
      <c r="MMQ27" s="94"/>
      <c r="MMR27" s="94"/>
      <c r="MMS27" s="94"/>
      <c r="MMT27" s="94"/>
      <c r="MMU27" s="94"/>
      <c r="MMV27" s="94"/>
      <c r="MMW27" s="94"/>
      <c r="MMX27" s="94"/>
      <c r="MMY27" s="94"/>
      <c r="MMZ27" s="72" t="s">
        <v>371</v>
      </c>
      <c r="MNA27" s="72"/>
      <c r="MNB27" s="94"/>
      <c r="MNC27" s="94"/>
      <c r="MND27" s="94"/>
      <c r="MNE27" s="94"/>
      <c r="MNF27" s="94"/>
      <c r="MNG27" s="94"/>
      <c r="MNH27" s="94"/>
      <c r="MNI27" s="94"/>
      <c r="MNJ27" s="94"/>
      <c r="MNK27" s="94"/>
      <c r="MNL27" s="94"/>
      <c r="MNM27" s="94"/>
      <c r="MNN27" s="94"/>
      <c r="MNO27" s="94"/>
      <c r="MNP27" s="72" t="s">
        <v>371</v>
      </c>
      <c r="MNQ27" s="72"/>
      <c r="MNR27" s="94"/>
      <c r="MNS27" s="94"/>
      <c r="MNT27" s="94"/>
      <c r="MNU27" s="94"/>
      <c r="MNV27" s="94"/>
      <c r="MNW27" s="94"/>
      <c r="MNX27" s="94"/>
      <c r="MNY27" s="94"/>
      <c r="MNZ27" s="94"/>
      <c r="MOA27" s="94"/>
      <c r="MOB27" s="94"/>
      <c r="MOC27" s="94"/>
      <c r="MOD27" s="94"/>
      <c r="MOE27" s="94"/>
      <c r="MOF27" s="72" t="s">
        <v>371</v>
      </c>
      <c r="MOG27" s="72"/>
      <c r="MOH27" s="94"/>
      <c r="MOI27" s="94"/>
      <c r="MOJ27" s="94"/>
      <c r="MOK27" s="94"/>
      <c r="MOL27" s="94"/>
      <c r="MOM27" s="94"/>
      <c r="MON27" s="94"/>
      <c r="MOO27" s="94"/>
      <c r="MOP27" s="94"/>
      <c r="MOQ27" s="94"/>
      <c r="MOR27" s="94"/>
      <c r="MOS27" s="94"/>
      <c r="MOT27" s="94"/>
      <c r="MOU27" s="94"/>
      <c r="MOV27" s="72" t="s">
        <v>371</v>
      </c>
      <c r="MOW27" s="72"/>
      <c r="MOX27" s="94"/>
      <c r="MOY27" s="94"/>
      <c r="MOZ27" s="94"/>
      <c r="MPA27" s="94"/>
      <c r="MPB27" s="94"/>
      <c r="MPC27" s="94"/>
      <c r="MPD27" s="94"/>
      <c r="MPE27" s="94"/>
      <c r="MPF27" s="94"/>
      <c r="MPG27" s="94"/>
      <c r="MPH27" s="94"/>
      <c r="MPI27" s="94"/>
      <c r="MPJ27" s="94"/>
      <c r="MPK27" s="94"/>
      <c r="MPL27" s="72" t="s">
        <v>371</v>
      </c>
      <c r="MPM27" s="72"/>
      <c r="MPN27" s="94"/>
      <c r="MPO27" s="94"/>
      <c r="MPP27" s="94"/>
      <c r="MPQ27" s="94"/>
      <c r="MPR27" s="94"/>
      <c r="MPS27" s="94"/>
      <c r="MPT27" s="94"/>
      <c r="MPU27" s="94"/>
      <c r="MPV27" s="94"/>
      <c r="MPW27" s="94"/>
      <c r="MPX27" s="94"/>
      <c r="MPY27" s="94"/>
      <c r="MPZ27" s="94"/>
      <c r="MQA27" s="94"/>
      <c r="MQB27" s="72" t="s">
        <v>371</v>
      </c>
      <c r="MQC27" s="72"/>
      <c r="MQD27" s="94"/>
      <c r="MQE27" s="94"/>
      <c r="MQF27" s="94"/>
      <c r="MQG27" s="94"/>
      <c r="MQH27" s="94"/>
      <c r="MQI27" s="94"/>
      <c r="MQJ27" s="94"/>
      <c r="MQK27" s="94"/>
      <c r="MQL27" s="94"/>
      <c r="MQM27" s="94"/>
      <c r="MQN27" s="94"/>
      <c r="MQO27" s="94"/>
      <c r="MQP27" s="94"/>
      <c r="MQQ27" s="94"/>
      <c r="MQR27" s="72" t="s">
        <v>371</v>
      </c>
      <c r="MQS27" s="72"/>
      <c r="MQT27" s="94"/>
      <c r="MQU27" s="94"/>
      <c r="MQV27" s="94"/>
      <c r="MQW27" s="94"/>
      <c r="MQX27" s="94"/>
      <c r="MQY27" s="94"/>
      <c r="MQZ27" s="94"/>
      <c r="MRA27" s="94"/>
      <c r="MRB27" s="94"/>
      <c r="MRC27" s="94"/>
      <c r="MRD27" s="94"/>
      <c r="MRE27" s="94"/>
      <c r="MRF27" s="94"/>
      <c r="MRG27" s="94"/>
      <c r="MRH27" s="72" t="s">
        <v>371</v>
      </c>
      <c r="MRI27" s="72"/>
      <c r="MRJ27" s="94"/>
      <c r="MRK27" s="94"/>
      <c r="MRL27" s="94"/>
      <c r="MRM27" s="94"/>
      <c r="MRN27" s="94"/>
      <c r="MRO27" s="94"/>
      <c r="MRP27" s="94"/>
      <c r="MRQ27" s="94"/>
      <c r="MRR27" s="94"/>
      <c r="MRS27" s="94"/>
      <c r="MRT27" s="94"/>
      <c r="MRU27" s="94"/>
      <c r="MRV27" s="94"/>
      <c r="MRW27" s="94"/>
      <c r="MRX27" s="72" t="s">
        <v>371</v>
      </c>
      <c r="MRY27" s="72"/>
      <c r="MRZ27" s="94"/>
      <c r="MSA27" s="94"/>
      <c r="MSB27" s="94"/>
      <c r="MSC27" s="94"/>
      <c r="MSD27" s="94"/>
      <c r="MSE27" s="94"/>
      <c r="MSF27" s="94"/>
      <c r="MSG27" s="94"/>
      <c r="MSH27" s="94"/>
      <c r="MSI27" s="94"/>
      <c r="MSJ27" s="94"/>
      <c r="MSK27" s="94"/>
      <c r="MSL27" s="94"/>
      <c r="MSM27" s="94"/>
      <c r="MSN27" s="72" t="s">
        <v>371</v>
      </c>
      <c r="MSO27" s="72"/>
      <c r="MSP27" s="94"/>
      <c r="MSQ27" s="94"/>
      <c r="MSR27" s="94"/>
      <c r="MSS27" s="94"/>
      <c r="MST27" s="94"/>
      <c r="MSU27" s="94"/>
      <c r="MSV27" s="94"/>
      <c r="MSW27" s="94"/>
      <c r="MSX27" s="94"/>
      <c r="MSY27" s="94"/>
      <c r="MSZ27" s="94"/>
      <c r="MTA27" s="94"/>
      <c r="MTB27" s="94"/>
      <c r="MTC27" s="94"/>
      <c r="MTD27" s="72" t="s">
        <v>371</v>
      </c>
      <c r="MTE27" s="72"/>
      <c r="MTF27" s="94"/>
      <c r="MTG27" s="94"/>
      <c r="MTH27" s="94"/>
      <c r="MTI27" s="94"/>
      <c r="MTJ27" s="94"/>
      <c r="MTK27" s="94"/>
      <c r="MTL27" s="94"/>
      <c r="MTM27" s="94"/>
      <c r="MTN27" s="94"/>
      <c r="MTO27" s="94"/>
      <c r="MTP27" s="94"/>
      <c r="MTQ27" s="94"/>
      <c r="MTR27" s="94"/>
      <c r="MTS27" s="94"/>
      <c r="MTT27" s="72" t="s">
        <v>371</v>
      </c>
      <c r="MTU27" s="72"/>
      <c r="MTV27" s="94"/>
      <c r="MTW27" s="94"/>
      <c r="MTX27" s="94"/>
      <c r="MTY27" s="94"/>
      <c r="MTZ27" s="94"/>
      <c r="MUA27" s="94"/>
      <c r="MUB27" s="94"/>
      <c r="MUC27" s="94"/>
      <c r="MUD27" s="94"/>
      <c r="MUE27" s="94"/>
      <c r="MUF27" s="94"/>
      <c r="MUG27" s="94"/>
      <c r="MUH27" s="94"/>
      <c r="MUI27" s="94"/>
      <c r="MUJ27" s="72" t="s">
        <v>371</v>
      </c>
      <c r="MUK27" s="72"/>
      <c r="MUL27" s="94"/>
      <c r="MUM27" s="94"/>
      <c r="MUN27" s="94"/>
      <c r="MUO27" s="94"/>
      <c r="MUP27" s="94"/>
      <c r="MUQ27" s="94"/>
      <c r="MUR27" s="94"/>
      <c r="MUS27" s="94"/>
      <c r="MUT27" s="94"/>
      <c r="MUU27" s="94"/>
      <c r="MUV27" s="94"/>
      <c r="MUW27" s="94"/>
      <c r="MUX27" s="94"/>
      <c r="MUY27" s="94"/>
      <c r="MUZ27" s="72" t="s">
        <v>371</v>
      </c>
      <c r="MVA27" s="72"/>
      <c r="MVB27" s="94"/>
      <c r="MVC27" s="94"/>
      <c r="MVD27" s="94"/>
      <c r="MVE27" s="94"/>
      <c r="MVF27" s="94"/>
      <c r="MVG27" s="94"/>
      <c r="MVH27" s="94"/>
      <c r="MVI27" s="94"/>
      <c r="MVJ27" s="94"/>
      <c r="MVK27" s="94"/>
      <c r="MVL27" s="94"/>
      <c r="MVM27" s="94"/>
      <c r="MVN27" s="94"/>
      <c r="MVO27" s="94"/>
      <c r="MVP27" s="72" t="s">
        <v>371</v>
      </c>
      <c r="MVQ27" s="72"/>
      <c r="MVR27" s="94"/>
      <c r="MVS27" s="94"/>
      <c r="MVT27" s="94"/>
      <c r="MVU27" s="94"/>
      <c r="MVV27" s="94"/>
      <c r="MVW27" s="94"/>
      <c r="MVX27" s="94"/>
      <c r="MVY27" s="94"/>
      <c r="MVZ27" s="94"/>
      <c r="MWA27" s="94"/>
      <c r="MWB27" s="94"/>
      <c r="MWC27" s="94"/>
      <c r="MWD27" s="94"/>
      <c r="MWE27" s="94"/>
      <c r="MWF27" s="72" t="s">
        <v>371</v>
      </c>
      <c r="MWG27" s="72"/>
      <c r="MWH27" s="94"/>
      <c r="MWI27" s="94"/>
      <c r="MWJ27" s="94"/>
      <c r="MWK27" s="94"/>
      <c r="MWL27" s="94"/>
      <c r="MWM27" s="94"/>
      <c r="MWN27" s="94"/>
      <c r="MWO27" s="94"/>
      <c r="MWP27" s="94"/>
      <c r="MWQ27" s="94"/>
      <c r="MWR27" s="94"/>
      <c r="MWS27" s="94"/>
      <c r="MWT27" s="94"/>
      <c r="MWU27" s="94"/>
      <c r="MWV27" s="72" t="s">
        <v>371</v>
      </c>
      <c r="MWW27" s="72"/>
      <c r="MWX27" s="94"/>
      <c r="MWY27" s="94"/>
      <c r="MWZ27" s="94"/>
      <c r="MXA27" s="94"/>
      <c r="MXB27" s="94"/>
      <c r="MXC27" s="94"/>
      <c r="MXD27" s="94"/>
      <c r="MXE27" s="94"/>
      <c r="MXF27" s="94"/>
      <c r="MXG27" s="94"/>
      <c r="MXH27" s="94"/>
      <c r="MXI27" s="94"/>
      <c r="MXJ27" s="94"/>
      <c r="MXK27" s="94"/>
      <c r="MXL27" s="72" t="s">
        <v>371</v>
      </c>
      <c r="MXM27" s="72"/>
      <c r="MXN27" s="94"/>
      <c r="MXO27" s="94"/>
      <c r="MXP27" s="94"/>
      <c r="MXQ27" s="94"/>
      <c r="MXR27" s="94"/>
      <c r="MXS27" s="94"/>
      <c r="MXT27" s="94"/>
      <c r="MXU27" s="94"/>
      <c r="MXV27" s="94"/>
      <c r="MXW27" s="94"/>
      <c r="MXX27" s="94"/>
      <c r="MXY27" s="94"/>
      <c r="MXZ27" s="94"/>
      <c r="MYA27" s="94"/>
      <c r="MYB27" s="72" t="s">
        <v>371</v>
      </c>
      <c r="MYC27" s="72"/>
      <c r="MYD27" s="94"/>
      <c r="MYE27" s="94"/>
      <c r="MYF27" s="94"/>
      <c r="MYG27" s="94"/>
      <c r="MYH27" s="94"/>
      <c r="MYI27" s="94"/>
      <c r="MYJ27" s="94"/>
      <c r="MYK27" s="94"/>
      <c r="MYL27" s="94"/>
      <c r="MYM27" s="94"/>
      <c r="MYN27" s="94"/>
      <c r="MYO27" s="94"/>
      <c r="MYP27" s="94"/>
      <c r="MYQ27" s="94"/>
      <c r="MYR27" s="72" t="s">
        <v>371</v>
      </c>
      <c r="MYS27" s="72"/>
      <c r="MYT27" s="94"/>
      <c r="MYU27" s="94"/>
      <c r="MYV27" s="94"/>
      <c r="MYW27" s="94"/>
      <c r="MYX27" s="94"/>
      <c r="MYY27" s="94"/>
      <c r="MYZ27" s="94"/>
      <c r="MZA27" s="94"/>
      <c r="MZB27" s="94"/>
      <c r="MZC27" s="94"/>
      <c r="MZD27" s="94"/>
      <c r="MZE27" s="94"/>
      <c r="MZF27" s="94"/>
      <c r="MZG27" s="94"/>
      <c r="MZH27" s="72" t="s">
        <v>371</v>
      </c>
      <c r="MZI27" s="72"/>
      <c r="MZJ27" s="94"/>
      <c r="MZK27" s="94"/>
      <c r="MZL27" s="94"/>
      <c r="MZM27" s="94"/>
      <c r="MZN27" s="94"/>
      <c r="MZO27" s="94"/>
      <c r="MZP27" s="94"/>
      <c r="MZQ27" s="94"/>
      <c r="MZR27" s="94"/>
      <c r="MZS27" s="94"/>
      <c r="MZT27" s="94"/>
      <c r="MZU27" s="94"/>
      <c r="MZV27" s="94"/>
      <c r="MZW27" s="94"/>
      <c r="MZX27" s="72" t="s">
        <v>371</v>
      </c>
      <c r="MZY27" s="72"/>
      <c r="MZZ27" s="94"/>
      <c r="NAA27" s="94"/>
      <c r="NAB27" s="94"/>
      <c r="NAC27" s="94"/>
      <c r="NAD27" s="94"/>
      <c r="NAE27" s="94"/>
      <c r="NAF27" s="94"/>
      <c r="NAG27" s="94"/>
      <c r="NAH27" s="94"/>
      <c r="NAI27" s="94"/>
      <c r="NAJ27" s="94"/>
      <c r="NAK27" s="94"/>
      <c r="NAL27" s="94"/>
      <c r="NAM27" s="94"/>
      <c r="NAN27" s="72" t="s">
        <v>371</v>
      </c>
      <c r="NAO27" s="72"/>
      <c r="NAP27" s="94"/>
      <c r="NAQ27" s="94"/>
      <c r="NAR27" s="94"/>
      <c r="NAS27" s="94"/>
      <c r="NAT27" s="94"/>
      <c r="NAU27" s="94"/>
      <c r="NAV27" s="94"/>
      <c r="NAW27" s="94"/>
      <c r="NAX27" s="94"/>
      <c r="NAY27" s="94"/>
      <c r="NAZ27" s="94"/>
      <c r="NBA27" s="94"/>
      <c r="NBB27" s="94"/>
      <c r="NBC27" s="94"/>
      <c r="NBD27" s="72" t="s">
        <v>371</v>
      </c>
      <c r="NBE27" s="72"/>
      <c r="NBF27" s="94"/>
      <c r="NBG27" s="94"/>
      <c r="NBH27" s="94"/>
      <c r="NBI27" s="94"/>
      <c r="NBJ27" s="94"/>
      <c r="NBK27" s="94"/>
      <c r="NBL27" s="94"/>
      <c r="NBM27" s="94"/>
      <c r="NBN27" s="94"/>
      <c r="NBO27" s="94"/>
      <c r="NBP27" s="94"/>
      <c r="NBQ27" s="94"/>
      <c r="NBR27" s="94"/>
      <c r="NBS27" s="94"/>
      <c r="NBT27" s="72" t="s">
        <v>371</v>
      </c>
      <c r="NBU27" s="72"/>
      <c r="NBV27" s="94"/>
      <c r="NBW27" s="94"/>
      <c r="NBX27" s="94"/>
      <c r="NBY27" s="94"/>
      <c r="NBZ27" s="94"/>
      <c r="NCA27" s="94"/>
      <c r="NCB27" s="94"/>
      <c r="NCC27" s="94"/>
      <c r="NCD27" s="94"/>
      <c r="NCE27" s="94"/>
      <c r="NCF27" s="94"/>
      <c r="NCG27" s="94"/>
      <c r="NCH27" s="94"/>
      <c r="NCI27" s="94"/>
      <c r="NCJ27" s="72" t="s">
        <v>371</v>
      </c>
      <c r="NCK27" s="72"/>
      <c r="NCL27" s="94"/>
      <c r="NCM27" s="94"/>
      <c r="NCN27" s="94"/>
      <c r="NCO27" s="94"/>
      <c r="NCP27" s="94"/>
      <c r="NCQ27" s="94"/>
      <c r="NCR27" s="94"/>
      <c r="NCS27" s="94"/>
      <c r="NCT27" s="94"/>
      <c r="NCU27" s="94"/>
      <c r="NCV27" s="94"/>
      <c r="NCW27" s="94"/>
      <c r="NCX27" s="94"/>
      <c r="NCY27" s="94"/>
      <c r="NCZ27" s="72" t="s">
        <v>371</v>
      </c>
      <c r="NDA27" s="72"/>
      <c r="NDB27" s="94"/>
      <c r="NDC27" s="94"/>
      <c r="NDD27" s="94"/>
      <c r="NDE27" s="94"/>
      <c r="NDF27" s="94"/>
      <c r="NDG27" s="94"/>
      <c r="NDH27" s="94"/>
      <c r="NDI27" s="94"/>
      <c r="NDJ27" s="94"/>
      <c r="NDK27" s="94"/>
      <c r="NDL27" s="94"/>
      <c r="NDM27" s="94"/>
      <c r="NDN27" s="94"/>
      <c r="NDO27" s="94"/>
      <c r="NDP27" s="72" t="s">
        <v>371</v>
      </c>
      <c r="NDQ27" s="72"/>
      <c r="NDR27" s="94"/>
      <c r="NDS27" s="94"/>
      <c r="NDT27" s="94"/>
      <c r="NDU27" s="94"/>
      <c r="NDV27" s="94"/>
      <c r="NDW27" s="94"/>
      <c r="NDX27" s="94"/>
      <c r="NDY27" s="94"/>
      <c r="NDZ27" s="94"/>
      <c r="NEA27" s="94"/>
      <c r="NEB27" s="94"/>
      <c r="NEC27" s="94"/>
      <c r="NED27" s="94"/>
      <c r="NEE27" s="94"/>
      <c r="NEF27" s="72" t="s">
        <v>371</v>
      </c>
      <c r="NEG27" s="72"/>
      <c r="NEH27" s="94"/>
      <c r="NEI27" s="94"/>
      <c r="NEJ27" s="94"/>
      <c r="NEK27" s="94"/>
      <c r="NEL27" s="94"/>
      <c r="NEM27" s="94"/>
      <c r="NEN27" s="94"/>
      <c r="NEO27" s="94"/>
      <c r="NEP27" s="94"/>
      <c r="NEQ27" s="94"/>
      <c r="NER27" s="94"/>
      <c r="NES27" s="94"/>
      <c r="NET27" s="94"/>
      <c r="NEU27" s="94"/>
      <c r="NEV27" s="72" t="s">
        <v>371</v>
      </c>
      <c r="NEW27" s="72"/>
      <c r="NEX27" s="94"/>
      <c r="NEY27" s="94"/>
      <c r="NEZ27" s="94"/>
      <c r="NFA27" s="94"/>
      <c r="NFB27" s="94"/>
      <c r="NFC27" s="94"/>
      <c r="NFD27" s="94"/>
      <c r="NFE27" s="94"/>
      <c r="NFF27" s="94"/>
      <c r="NFG27" s="94"/>
      <c r="NFH27" s="94"/>
      <c r="NFI27" s="94"/>
      <c r="NFJ27" s="94"/>
      <c r="NFK27" s="94"/>
      <c r="NFL27" s="72" t="s">
        <v>371</v>
      </c>
      <c r="NFM27" s="72"/>
      <c r="NFN27" s="94"/>
      <c r="NFO27" s="94"/>
      <c r="NFP27" s="94"/>
      <c r="NFQ27" s="94"/>
      <c r="NFR27" s="94"/>
      <c r="NFS27" s="94"/>
      <c r="NFT27" s="94"/>
      <c r="NFU27" s="94"/>
      <c r="NFV27" s="94"/>
      <c r="NFW27" s="94"/>
      <c r="NFX27" s="94"/>
      <c r="NFY27" s="94"/>
      <c r="NFZ27" s="94"/>
      <c r="NGA27" s="94"/>
      <c r="NGB27" s="72" t="s">
        <v>371</v>
      </c>
      <c r="NGC27" s="72"/>
      <c r="NGD27" s="94"/>
      <c r="NGE27" s="94"/>
      <c r="NGF27" s="94"/>
      <c r="NGG27" s="94"/>
      <c r="NGH27" s="94"/>
      <c r="NGI27" s="94"/>
      <c r="NGJ27" s="94"/>
      <c r="NGK27" s="94"/>
      <c r="NGL27" s="94"/>
      <c r="NGM27" s="94"/>
      <c r="NGN27" s="94"/>
      <c r="NGO27" s="94"/>
      <c r="NGP27" s="94"/>
      <c r="NGQ27" s="94"/>
      <c r="NGR27" s="72" t="s">
        <v>371</v>
      </c>
      <c r="NGS27" s="72"/>
      <c r="NGT27" s="94"/>
      <c r="NGU27" s="94"/>
      <c r="NGV27" s="94"/>
      <c r="NGW27" s="94"/>
      <c r="NGX27" s="94"/>
      <c r="NGY27" s="94"/>
      <c r="NGZ27" s="94"/>
      <c r="NHA27" s="94"/>
      <c r="NHB27" s="94"/>
      <c r="NHC27" s="94"/>
      <c r="NHD27" s="94"/>
      <c r="NHE27" s="94"/>
      <c r="NHF27" s="94"/>
      <c r="NHG27" s="94"/>
      <c r="NHH27" s="72" t="s">
        <v>371</v>
      </c>
      <c r="NHI27" s="72"/>
      <c r="NHJ27" s="94"/>
      <c r="NHK27" s="94"/>
      <c r="NHL27" s="94"/>
      <c r="NHM27" s="94"/>
      <c r="NHN27" s="94"/>
      <c r="NHO27" s="94"/>
      <c r="NHP27" s="94"/>
      <c r="NHQ27" s="94"/>
      <c r="NHR27" s="94"/>
      <c r="NHS27" s="94"/>
      <c r="NHT27" s="94"/>
      <c r="NHU27" s="94"/>
      <c r="NHV27" s="94"/>
      <c r="NHW27" s="94"/>
      <c r="NHX27" s="72" t="s">
        <v>371</v>
      </c>
      <c r="NHY27" s="72"/>
      <c r="NHZ27" s="94"/>
      <c r="NIA27" s="94"/>
      <c r="NIB27" s="94"/>
      <c r="NIC27" s="94"/>
      <c r="NID27" s="94"/>
      <c r="NIE27" s="94"/>
      <c r="NIF27" s="94"/>
      <c r="NIG27" s="94"/>
      <c r="NIH27" s="94"/>
      <c r="NII27" s="94"/>
      <c r="NIJ27" s="94"/>
      <c r="NIK27" s="94"/>
      <c r="NIL27" s="94"/>
      <c r="NIM27" s="94"/>
      <c r="NIN27" s="72" t="s">
        <v>371</v>
      </c>
      <c r="NIO27" s="72"/>
      <c r="NIP27" s="94"/>
      <c r="NIQ27" s="94"/>
      <c r="NIR27" s="94"/>
      <c r="NIS27" s="94"/>
      <c r="NIT27" s="94"/>
      <c r="NIU27" s="94"/>
      <c r="NIV27" s="94"/>
      <c r="NIW27" s="94"/>
      <c r="NIX27" s="94"/>
      <c r="NIY27" s="94"/>
      <c r="NIZ27" s="94"/>
      <c r="NJA27" s="94"/>
      <c r="NJB27" s="94"/>
      <c r="NJC27" s="94"/>
      <c r="NJD27" s="72" t="s">
        <v>371</v>
      </c>
      <c r="NJE27" s="72"/>
      <c r="NJF27" s="94"/>
      <c r="NJG27" s="94"/>
      <c r="NJH27" s="94"/>
      <c r="NJI27" s="94"/>
      <c r="NJJ27" s="94"/>
      <c r="NJK27" s="94"/>
      <c r="NJL27" s="94"/>
      <c r="NJM27" s="94"/>
      <c r="NJN27" s="94"/>
      <c r="NJO27" s="94"/>
      <c r="NJP27" s="94"/>
      <c r="NJQ27" s="94"/>
      <c r="NJR27" s="94"/>
      <c r="NJS27" s="94"/>
      <c r="NJT27" s="72" t="s">
        <v>371</v>
      </c>
      <c r="NJU27" s="72"/>
      <c r="NJV27" s="94"/>
      <c r="NJW27" s="94"/>
      <c r="NJX27" s="94"/>
      <c r="NJY27" s="94"/>
      <c r="NJZ27" s="94"/>
      <c r="NKA27" s="94"/>
      <c r="NKB27" s="94"/>
      <c r="NKC27" s="94"/>
      <c r="NKD27" s="94"/>
      <c r="NKE27" s="94"/>
      <c r="NKF27" s="94"/>
      <c r="NKG27" s="94"/>
      <c r="NKH27" s="94"/>
      <c r="NKI27" s="94"/>
      <c r="NKJ27" s="72" t="s">
        <v>371</v>
      </c>
      <c r="NKK27" s="72"/>
      <c r="NKL27" s="94"/>
      <c r="NKM27" s="94"/>
      <c r="NKN27" s="94"/>
      <c r="NKO27" s="94"/>
      <c r="NKP27" s="94"/>
      <c r="NKQ27" s="94"/>
      <c r="NKR27" s="94"/>
      <c r="NKS27" s="94"/>
      <c r="NKT27" s="94"/>
      <c r="NKU27" s="94"/>
      <c r="NKV27" s="94"/>
      <c r="NKW27" s="94"/>
      <c r="NKX27" s="94"/>
      <c r="NKY27" s="94"/>
      <c r="NKZ27" s="72" t="s">
        <v>371</v>
      </c>
      <c r="NLA27" s="72"/>
      <c r="NLB27" s="94"/>
      <c r="NLC27" s="94"/>
      <c r="NLD27" s="94"/>
      <c r="NLE27" s="94"/>
      <c r="NLF27" s="94"/>
      <c r="NLG27" s="94"/>
      <c r="NLH27" s="94"/>
      <c r="NLI27" s="94"/>
      <c r="NLJ27" s="94"/>
      <c r="NLK27" s="94"/>
      <c r="NLL27" s="94"/>
      <c r="NLM27" s="94"/>
      <c r="NLN27" s="94"/>
      <c r="NLO27" s="94"/>
      <c r="NLP27" s="72" t="s">
        <v>371</v>
      </c>
      <c r="NLQ27" s="72"/>
      <c r="NLR27" s="94"/>
      <c r="NLS27" s="94"/>
      <c r="NLT27" s="94"/>
      <c r="NLU27" s="94"/>
      <c r="NLV27" s="94"/>
      <c r="NLW27" s="94"/>
      <c r="NLX27" s="94"/>
      <c r="NLY27" s="94"/>
      <c r="NLZ27" s="94"/>
      <c r="NMA27" s="94"/>
      <c r="NMB27" s="94"/>
      <c r="NMC27" s="94"/>
      <c r="NMD27" s="94"/>
      <c r="NME27" s="94"/>
      <c r="NMF27" s="72" t="s">
        <v>371</v>
      </c>
      <c r="NMG27" s="72"/>
      <c r="NMH27" s="94"/>
      <c r="NMI27" s="94"/>
      <c r="NMJ27" s="94"/>
      <c r="NMK27" s="94"/>
      <c r="NML27" s="94"/>
      <c r="NMM27" s="94"/>
      <c r="NMN27" s="94"/>
      <c r="NMO27" s="94"/>
      <c r="NMP27" s="94"/>
      <c r="NMQ27" s="94"/>
      <c r="NMR27" s="94"/>
      <c r="NMS27" s="94"/>
      <c r="NMT27" s="94"/>
      <c r="NMU27" s="94"/>
      <c r="NMV27" s="72" t="s">
        <v>371</v>
      </c>
      <c r="NMW27" s="72"/>
      <c r="NMX27" s="94"/>
      <c r="NMY27" s="94"/>
      <c r="NMZ27" s="94"/>
      <c r="NNA27" s="94"/>
      <c r="NNB27" s="94"/>
      <c r="NNC27" s="94"/>
      <c r="NND27" s="94"/>
      <c r="NNE27" s="94"/>
      <c r="NNF27" s="94"/>
      <c r="NNG27" s="94"/>
      <c r="NNH27" s="94"/>
      <c r="NNI27" s="94"/>
      <c r="NNJ27" s="94"/>
      <c r="NNK27" s="94"/>
      <c r="NNL27" s="72" t="s">
        <v>371</v>
      </c>
      <c r="NNM27" s="72"/>
      <c r="NNN27" s="94"/>
      <c r="NNO27" s="94"/>
      <c r="NNP27" s="94"/>
      <c r="NNQ27" s="94"/>
      <c r="NNR27" s="94"/>
      <c r="NNS27" s="94"/>
      <c r="NNT27" s="94"/>
      <c r="NNU27" s="94"/>
      <c r="NNV27" s="94"/>
      <c r="NNW27" s="94"/>
      <c r="NNX27" s="94"/>
      <c r="NNY27" s="94"/>
      <c r="NNZ27" s="94"/>
      <c r="NOA27" s="94"/>
      <c r="NOB27" s="72" t="s">
        <v>371</v>
      </c>
      <c r="NOC27" s="72"/>
      <c r="NOD27" s="94"/>
      <c r="NOE27" s="94"/>
      <c r="NOF27" s="94"/>
      <c r="NOG27" s="94"/>
      <c r="NOH27" s="94"/>
      <c r="NOI27" s="94"/>
      <c r="NOJ27" s="94"/>
      <c r="NOK27" s="94"/>
      <c r="NOL27" s="94"/>
      <c r="NOM27" s="94"/>
      <c r="NON27" s="94"/>
      <c r="NOO27" s="94"/>
      <c r="NOP27" s="94"/>
      <c r="NOQ27" s="94"/>
      <c r="NOR27" s="72" t="s">
        <v>371</v>
      </c>
      <c r="NOS27" s="72"/>
      <c r="NOT27" s="94"/>
      <c r="NOU27" s="94"/>
      <c r="NOV27" s="94"/>
      <c r="NOW27" s="94"/>
      <c r="NOX27" s="94"/>
      <c r="NOY27" s="94"/>
      <c r="NOZ27" s="94"/>
      <c r="NPA27" s="94"/>
      <c r="NPB27" s="94"/>
      <c r="NPC27" s="94"/>
      <c r="NPD27" s="94"/>
      <c r="NPE27" s="94"/>
      <c r="NPF27" s="94"/>
      <c r="NPG27" s="94"/>
      <c r="NPH27" s="72" t="s">
        <v>371</v>
      </c>
      <c r="NPI27" s="72"/>
      <c r="NPJ27" s="94"/>
      <c r="NPK27" s="94"/>
      <c r="NPL27" s="94"/>
      <c r="NPM27" s="94"/>
      <c r="NPN27" s="94"/>
      <c r="NPO27" s="94"/>
      <c r="NPP27" s="94"/>
      <c r="NPQ27" s="94"/>
      <c r="NPR27" s="94"/>
      <c r="NPS27" s="94"/>
      <c r="NPT27" s="94"/>
      <c r="NPU27" s="94"/>
      <c r="NPV27" s="94"/>
      <c r="NPW27" s="94"/>
      <c r="NPX27" s="72" t="s">
        <v>371</v>
      </c>
      <c r="NPY27" s="72"/>
      <c r="NPZ27" s="94"/>
      <c r="NQA27" s="94"/>
      <c r="NQB27" s="94"/>
      <c r="NQC27" s="94"/>
      <c r="NQD27" s="94"/>
      <c r="NQE27" s="94"/>
      <c r="NQF27" s="94"/>
      <c r="NQG27" s="94"/>
      <c r="NQH27" s="94"/>
      <c r="NQI27" s="94"/>
      <c r="NQJ27" s="94"/>
      <c r="NQK27" s="94"/>
      <c r="NQL27" s="94"/>
      <c r="NQM27" s="94"/>
      <c r="NQN27" s="72" t="s">
        <v>371</v>
      </c>
      <c r="NQO27" s="72"/>
      <c r="NQP27" s="94"/>
      <c r="NQQ27" s="94"/>
      <c r="NQR27" s="94"/>
      <c r="NQS27" s="94"/>
      <c r="NQT27" s="94"/>
      <c r="NQU27" s="94"/>
      <c r="NQV27" s="94"/>
      <c r="NQW27" s="94"/>
      <c r="NQX27" s="94"/>
      <c r="NQY27" s="94"/>
      <c r="NQZ27" s="94"/>
      <c r="NRA27" s="94"/>
      <c r="NRB27" s="94"/>
      <c r="NRC27" s="94"/>
      <c r="NRD27" s="72" t="s">
        <v>371</v>
      </c>
      <c r="NRE27" s="72"/>
      <c r="NRF27" s="94"/>
      <c r="NRG27" s="94"/>
      <c r="NRH27" s="94"/>
      <c r="NRI27" s="94"/>
      <c r="NRJ27" s="94"/>
      <c r="NRK27" s="94"/>
      <c r="NRL27" s="94"/>
      <c r="NRM27" s="94"/>
      <c r="NRN27" s="94"/>
      <c r="NRO27" s="94"/>
      <c r="NRP27" s="94"/>
      <c r="NRQ27" s="94"/>
      <c r="NRR27" s="94"/>
      <c r="NRS27" s="94"/>
      <c r="NRT27" s="72" t="s">
        <v>371</v>
      </c>
      <c r="NRU27" s="72"/>
      <c r="NRV27" s="94"/>
      <c r="NRW27" s="94"/>
      <c r="NRX27" s="94"/>
      <c r="NRY27" s="94"/>
      <c r="NRZ27" s="94"/>
      <c r="NSA27" s="94"/>
      <c r="NSB27" s="94"/>
      <c r="NSC27" s="94"/>
      <c r="NSD27" s="94"/>
      <c r="NSE27" s="94"/>
      <c r="NSF27" s="94"/>
      <c r="NSG27" s="94"/>
      <c r="NSH27" s="94"/>
      <c r="NSI27" s="94"/>
      <c r="NSJ27" s="72" t="s">
        <v>371</v>
      </c>
      <c r="NSK27" s="72"/>
      <c r="NSL27" s="94"/>
      <c r="NSM27" s="94"/>
      <c r="NSN27" s="94"/>
      <c r="NSO27" s="94"/>
      <c r="NSP27" s="94"/>
      <c r="NSQ27" s="94"/>
      <c r="NSR27" s="94"/>
      <c r="NSS27" s="94"/>
      <c r="NST27" s="94"/>
      <c r="NSU27" s="94"/>
      <c r="NSV27" s="94"/>
      <c r="NSW27" s="94"/>
      <c r="NSX27" s="94"/>
      <c r="NSY27" s="94"/>
      <c r="NSZ27" s="72" t="s">
        <v>371</v>
      </c>
      <c r="NTA27" s="72"/>
      <c r="NTB27" s="94"/>
      <c r="NTC27" s="94"/>
      <c r="NTD27" s="94"/>
      <c r="NTE27" s="94"/>
      <c r="NTF27" s="94"/>
      <c r="NTG27" s="94"/>
      <c r="NTH27" s="94"/>
      <c r="NTI27" s="94"/>
      <c r="NTJ27" s="94"/>
      <c r="NTK27" s="94"/>
      <c r="NTL27" s="94"/>
      <c r="NTM27" s="94"/>
      <c r="NTN27" s="94"/>
      <c r="NTO27" s="94"/>
      <c r="NTP27" s="72" t="s">
        <v>371</v>
      </c>
      <c r="NTQ27" s="72"/>
      <c r="NTR27" s="94"/>
      <c r="NTS27" s="94"/>
      <c r="NTT27" s="94"/>
      <c r="NTU27" s="94"/>
      <c r="NTV27" s="94"/>
      <c r="NTW27" s="94"/>
      <c r="NTX27" s="94"/>
      <c r="NTY27" s="94"/>
      <c r="NTZ27" s="94"/>
      <c r="NUA27" s="94"/>
      <c r="NUB27" s="94"/>
      <c r="NUC27" s="94"/>
      <c r="NUD27" s="94"/>
      <c r="NUE27" s="94"/>
      <c r="NUF27" s="72" t="s">
        <v>371</v>
      </c>
      <c r="NUG27" s="72"/>
      <c r="NUH27" s="94"/>
      <c r="NUI27" s="94"/>
      <c r="NUJ27" s="94"/>
      <c r="NUK27" s="94"/>
      <c r="NUL27" s="94"/>
      <c r="NUM27" s="94"/>
      <c r="NUN27" s="94"/>
      <c r="NUO27" s="94"/>
      <c r="NUP27" s="94"/>
      <c r="NUQ27" s="94"/>
      <c r="NUR27" s="94"/>
      <c r="NUS27" s="94"/>
      <c r="NUT27" s="94"/>
      <c r="NUU27" s="94"/>
      <c r="NUV27" s="72" t="s">
        <v>371</v>
      </c>
      <c r="NUW27" s="72"/>
      <c r="NUX27" s="94"/>
      <c r="NUY27" s="94"/>
      <c r="NUZ27" s="94"/>
      <c r="NVA27" s="94"/>
      <c r="NVB27" s="94"/>
      <c r="NVC27" s="94"/>
      <c r="NVD27" s="94"/>
      <c r="NVE27" s="94"/>
      <c r="NVF27" s="94"/>
      <c r="NVG27" s="94"/>
      <c r="NVH27" s="94"/>
      <c r="NVI27" s="94"/>
      <c r="NVJ27" s="94"/>
      <c r="NVK27" s="94"/>
      <c r="NVL27" s="72" t="s">
        <v>371</v>
      </c>
      <c r="NVM27" s="72"/>
      <c r="NVN27" s="94"/>
      <c r="NVO27" s="94"/>
      <c r="NVP27" s="94"/>
      <c r="NVQ27" s="94"/>
      <c r="NVR27" s="94"/>
      <c r="NVS27" s="94"/>
      <c r="NVT27" s="94"/>
      <c r="NVU27" s="94"/>
      <c r="NVV27" s="94"/>
      <c r="NVW27" s="94"/>
      <c r="NVX27" s="94"/>
      <c r="NVY27" s="94"/>
      <c r="NVZ27" s="94"/>
      <c r="NWA27" s="94"/>
      <c r="NWB27" s="72" t="s">
        <v>371</v>
      </c>
      <c r="NWC27" s="72"/>
      <c r="NWD27" s="94"/>
      <c r="NWE27" s="94"/>
      <c r="NWF27" s="94"/>
      <c r="NWG27" s="94"/>
      <c r="NWH27" s="94"/>
      <c r="NWI27" s="94"/>
      <c r="NWJ27" s="94"/>
      <c r="NWK27" s="94"/>
      <c r="NWL27" s="94"/>
      <c r="NWM27" s="94"/>
      <c r="NWN27" s="94"/>
      <c r="NWO27" s="94"/>
      <c r="NWP27" s="94"/>
      <c r="NWQ27" s="94"/>
      <c r="NWR27" s="72" t="s">
        <v>371</v>
      </c>
      <c r="NWS27" s="72"/>
      <c r="NWT27" s="94"/>
      <c r="NWU27" s="94"/>
      <c r="NWV27" s="94"/>
      <c r="NWW27" s="94"/>
      <c r="NWX27" s="94"/>
      <c r="NWY27" s="94"/>
      <c r="NWZ27" s="94"/>
      <c r="NXA27" s="94"/>
      <c r="NXB27" s="94"/>
      <c r="NXC27" s="94"/>
      <c r="NXD27" s="94"/>
      <c r="NXE27" s="94"/>
      <c r="NXF27" s="94"/>
      <c r="NXG27" s="94"/>
      <c r="NXH27" s="72" t="s">
        <v>371</v>
      </c>
      <c r="NXI27" s="72"/>
      <c r="NXJ27" s="94"/>
      <c r="NXK27" s="94"/>
      <c r="NXL27" s="94"/>
      <c r="NXM27" s="94"/>
      <c r="NXN27" s="94"/>
      <c r="NXO27" s="94"/>
      <c r="NXP27" s="94"/>
      <c r="NXQ27" s="94"/>
      <c r="NXR27" s="94"/>
      <c r="NXS27" s="94"/>
      <c r="NXT27" s="94"/>
      <c r="NXU27" s="94"/>
      <c r="NXV27" s="94"/>
      <c r="NXW27" s="94"/>
      <c r="NXX27" s="72" t="s">
        <v>371</v>
      </c>
      <c r="NXY27" s="72"/>
      <c r="NXZ27" s="94"/>
      <c r="NYA27" s="94"/>
      <c r="NYB27" s="94"/>
      <c r="NYC27" s="94"/>
      <c r="NYD27" s="94"/>
      <c r="NYE27" s="94"/>
      <c r="NYF27" s="94"/>
      <c r="NYG27" s="94"/>
      <c r="NYH27" s="94"/>
      <c r="NYI27" s="94"/>
      <c r="NYJ27" s="94"/>
      <c r="NYK27" s="94"/>
      <c r="NYL27" s="94"/>
      <c r="NYM27" s="94"/>
      <c r="NYN27" s="72" t="s">
        <v>371</v>
      </c>
      <c r="NYO27" s="72"/>
      <c r="NYP27" s="94"/>
      <c r="NYQ27" s="94"/>
      <c r="NYR27" s="94"/>
      <c r="NYS27" s="94"/>
      <c r="NYT27" s="94"/>
      <c r="NYU27" s="94"/>
      <c r="NYV27" s="94"/>
      <c r="NYW27" s="94"/>
      <c r="NYX27" s="94"/>
      <c r="NYY27" s="94"/>
      <c r="NYZ27" s="94"/>
      <c r="NZA27" s="94"/>
      <c r="NZB27" s="94"/>
      <c r="NZC27" s="94"/>
      <c r="NZD27" s="72" t="s">
        <v>371</v>
      </c>
      <c r="NZE27" s="72"/>
      <c r="NZF27" s="94"/>
      <c r="NZG27" s="94"/>
      <c r="NZH27" s="94"/>
      <c r="NZI27" s="94"/>
      <c r="NZJ27" s="94"/>
      <c r="NZK27" s="94"/>
      <c r="NZL27" s="94"/>
      <c r="NZM27" s="94"/>
      <c r="NZN27" s="94"/>
      <c r="NZO27" s="94"/>
      <c r="NZP27" s="94"/>
      <c r="NZQ27" s="94"/>
      <c r="NZR27" s="94"/>
      <c r="NZS27" s="94"/>
      <c r="NZT27" s="72" t="s">
        <v>371</v>
      </c>
      <c r="NZU27" s="72"/>
      <c r="NZV27" s="94"/>
      <c r="NZW27" s="94"/>
      <c r="NZX27" s="94"/>
      <c r="NZY27" s="94"/>
      <c r="NZZ27" s="94"/>
      <c r="OAA27" s="94"/>
      <c r="OAB27" s="94"/>
      <c r="OAC27" s="94"/>
      <c r="OAD27" s="94"/>
      <c r="OAE27" s="94"/>
      <c r="OAF27" s="94"/>
      <c r="OAG27" s="94"/>
      <c r="OAH27" s="94"/>
      <c r="OAI27" s="94"/>
      <c r="OAJ27" s="72" t="s">
        <v>371</v>
      </c>
      <c r="OAK27" s="72"/>
      <c r="OAL27" s="94"/>
      <c r="OAM27" s="94"/>
      <c r="OAN27" s="94"/>
      <c r="OAO27" s="94"/>
      <c r="OAP27" s="94"/>
      <c r="OAQ27" s="94"/>
      <c r="OAR27" s="94"/>
      <c r="OAS27" s="94"/>
      <c r="OAT27" s="94"/>
      <c r="OAU27" s="94"/>
      <c r="OAV27" s="94"/>
      <c r="OAW27" s="94"/>
      <c r="OAX27" s="94"/>
      <c r="OAY27" s="94"/>
      <c r="OAZ27" s="72" t="s">
        <v>371</v>
      </c>
      <c r="OBA27" s="72"/>
      <c r="OBB27" s="94"/>
      <c r="OBC27" s="94"/>
      <c r="OBD27" s="94"/>
      <c r="OBE27" s="94"/>
      <c r="OBF27" s="94"/>
      <c r="OBG27" s="94"/>
      <c r="OBH27" s="94"/>
      <c r="OBI27" s="94"/>
      <c r="OBJ27" s="94"/>
      <c r="OBK27" s="94"/>
      <c r="OBL27" s="94"/>
      <c r="OBM27" s="94"/>
      <c r="OBN27" s="94"/>
      <c r="OBO27" s="94"/>
      <c r="OBP27" s="72" t="s">
        <v>371</v>
      </c>
      <c r="OBQ27" s="72"/>
      <c r="OBR27" s="94"/>
      <c r="OBS27" s="94"/>
      <c r="OBT27" s="94"/>
      <c r="OBU27" s="94"/>
      <c r="OBV27" s="94"/>
      <c r="OBW27" s="94"/>
      <c r="OBX27" s="94"/>
      <c r="OBY27" s="94"/>
      <c r="OBZ27" s="94"/>
      <c r="OCA27" s="94"/>
      <c r="OCB27" s="94"/>
      <c r="OCC27" s="94"/>
      <c r="OCD27" s="94"/>
      <c r="OCE27" s="94"/>
      <c r="OCF27" s="72" t="s">
        <v>371</v>
      </c>
      <c r="OCG27" s="72"/>
      <c r="OCH27" s="94"/>
      <c r="OCI27" s="94"/>
      <c r="OCJ27" s="94"/>
      <c r="OCK27" s="94"/>
      <c r="OCL27" s="94"/>
      <c r="OCM27" s="94"/>
      <c r="OCN27" s="94"/>
      <c r="OCO27" s="94"/>
      <c r="OCP27" s="94"/>
      <c r="OCQ27" s="94"/>
      <c r="OCR27" s="94"/>
      <c r="OCS27" s="94"/>
      <c r="OCT27" s="94"/>
      <c r="OCU27" s="94"/>
      <c r="OCV27" s="72" t="s">
        <v>371</v>
      </c>
      <c r="OCW27" s="72"/>
      <c r="OCX27" s="94"/>
      <c r="OCY27" s="94"/>
      <c r="OCZ27" s="94"/>
      <c r="ODA27" s="94"/>
      <c r="ODB27" s="94"/>
      <c r="ODC27" s="94"/>
      <c r="ODD27" s="94"/>
      <c r="ODE27" s="94"/>
      <c r="ODF27" s="94"/>
      <c r="ODG27" s="94"/>
      <c r="ODH27" s="94"/>
      <c r="ODI27" s="94"/>
      <c r="ODJ27" s="94"/>
      <c r="ODK27" s="94"/>
      <c r="ODL27" s="72" t="s">
        <v>371</v>
      </c>
      <c r="ODM27" s="72"/>
      <c r="ODN27" s="94"/>
      <c r="ODO27" s="94"/>
      <c r="ODP27" s="94"/>
      <c r="ODQ27" s="94"/>
      <c r="ODR27" s="94"/>
      <c r="ODS27" s="94"/>
      <c r="ODT27" s="94"/>
      <c r="ODU27" s="94"/>
      <c r="ODV27" s="94"/>
      <c r="ODW27" s="94"/>
      <c r="ODX27" s="94"/>
      <c r="ODY27" s="94"/>
      <c r="ODZ27" s="94"/>
      <c r="OEA27" s="94"/>
      <c r="OEB27" s="72" t="s">
        <v>371</v>
      </c>
      <c r="OEC27" s="72"/>
      <c r="OED27" s="94"/>
      <c r="OEE27" s="94"/>
      <c r="OEF27" s="94"/>
      <c r="OEG27" s="94"/>
      <c r="OEH27" s="94"/>
      <c r="OEI27" s="94"/>
      <c r="OEJ27" s="94"/>
      <c r="OEK27" s="94"/>
      <c r="OEL27" s="94"/>
      <c r="OEM27" s="94"/>
      <c r="OEN27" s="94"/>
      <c r="OEO27" s="94"/>
      <c r="OEP27" s="94"/>
      <c r="OEQ27" s="94"/>
      <c r="OER27" s="72" t="s">
        <v>371</v>
      </c>
      <c r="OES27" s="72"/>
      <c r="OET27" s="94"/>
      <c r="OEU27" s="94"/>
      <c r="OEV27" s="94"/>
      <c r="OEW27" s="94"/>
      <c r="OEX27" s="94"/>
      <c r="OEY27" s="94"/>
      <c r="OEZ27" s="94"/>
      <c r="OFA27" s="94"/>
      <c r="OFB27" s="94"/>
      <c r="OFC27" s="94"/>
      <c r="OFD27" s="94"/>
      <c r="OFE27" s="94"/>
      <c r="OFF27" s="94"/>
      <c r="OFG27" s="94"/>
      <c r="OFH27" s="72" t="s">
        <v>371</v>
      </c>
      <c r="OFI27" s="72"/>
      <c r="OFJ27" s="94"/>
      <c r="OFK27" s="94"/>
      <c r="OFL27" s="94"/>
      <c r="OFM27" s="94"/>
      <c r="OFN27" s="94"/>
      <c r="OFO27" s="94"/>
      <c r="OFP27" s="94"/>
      <c r="OFQ27" s="94"/>
      <c r="OFR27" s="94"/>
      <c r="OFS27" s="94"/>
      <c r="OFT27" s="94"/>
      <c r="OFU27" s="94"/>
      <c r="OFV27" s="94"/>
      <c r="OFW27" s="94"/>
      <c r="OFX27" s="72" t="s">
        <v>371</v>
      </c>
      <c r="OFY27" s="72"/>
      <c r="OFZ27" s="94"/>
      <c r="OGA27" s="94"/>
      <c r="OGB27" s="94"/>
      <c r="OGC27" s="94"/>
      <c r="OGD27" s="94"/>
      <c r="OGE27" s="94"/>
      <c r="OGF27" s="94"/>
      <c r="OGG27" s="94"/>
      <c r="OGH27" s="94"/>
      <c r="OGI27" s="94"/>
      <c r="OGJ27" s="94"/>
      <c r="OGK27" s="94"/>
      <c r="OGL27" s="94"/>
      <c r="OGM27" s="94"/>
      <c r="OGN27" s="72" t="s">
        <v>371</v>
      </c>
      <c r="OGO27" s="72"/>
      <c r="OGP27" s="94"/>
      <c r="OGQ27" s="94"/>
      <c r="OGR27" s="94"/>
      <c r="OGS27" s="94"/>
      <c r="OGT27" s="94"/>
      <c r="OGU27" s="94"/>
      <c r="OGV27" s="94"/>
      <c r="OGW27" s="94"/>
      <c r="OGX27" s="94"/>
      <c r="OGY27" s="94"/>
      <c r="OGZ27" s="94"/>
      <c r="OHA27" s="94"/>
      <c r="OHB27" s="94"/>
      <c r="OHC27" s="94"/>
      <c r="OHD27" s="72" t="s">
        <v>371</v>
      </c>
      <c r="OHE27" s="72"/>
      <c r="OHF27" s="94"/>
      <c r="OHG27" s="94"/>
      <c r="OHH27" s="94"/>
      <c r="OHI27" s="94"/>
      <c r="OHJ27" s="94"/>
      <c r="OHK27" s="94"/>
      <c r="OHL27" s="94"/>
      <c r="OHM27" s="94"/>
      <c r="OHN27" s="94"/>
      <c r="OHO27" s="94"/>
      <c r="OHP27" s="94"/>
      <c r="OHQ27" s="94"/>
      <c r="OHR27" s="94"/>
      <c r="OHS27" s="94"/>
      <c r="OHT27" s="72" t="s">
        <v>371</v>
      </c>
      <c r="OHU27" s="72"/>
      <c r="OHV27" s="94"/>
      <c r="OHW27" s="94"/>
      <c r="OHX27" s="94"/>
      <c r="OHY27" s="94"/>
      <c r="OHZ27" s="94"/>
      <c r="OIA27" s="94"/>
      <c r="OIB27" s="94"/>
      <c r="OIC27" s="94"/>
      <c r="OID27" s="94"/>
      <c r="OIE27" s="94"/>
      <c r="OIF27" s="94"/>
      <c r="OIG27" s="94"/>
      <c r="OIH27" s="94"/>
      <c r="OII27" s="94"/>
      <c r="OIJ27" s="72" t="s">
        <v>371</v>
      </c>
      <c r="OIK27" s="72"/>
      <c r="OIL27" s="94"/>
      <c r="OIM27" s="94"/>
      <c r="OIN27" s="94"/>
      <c r="OIO27" s="94"/>
      <c r="OIP27" s="94"/>
      <c r="OIQ27" s="94"/>
      <c r="OIR27" s="94"/>
      <c r="OIS27" s="94"/>
      <c r="OIT27" s="94"/>
      <c r="OIU27" s="94"/>
      <c r="OIV27" s="94"/>
      <c r="OIW27" s="94"/>
      <c r="OIX27" s="94"/>
      <c r="OIY27" s="94"/>
      <c r="OIZ27" s="72" t="s">
        <v>371</v>
      </c>
      <c r="OJA27" s="72"/>
      <c r="OJB27" s="94"/>
      <c r="OJC27" s="94"/>
      <c r="OJD27" s="94"/>
      <c r="OJE27" s="94"/>
      <c r="OJF27" s="94"/>
      <c r="OJG27" s="94"/>
      <c r="OJH27" s="94"/>
      <c r="OJI27" s="94"/>
      <c r="OJJ27" s="94"/>
      <c r="OJK27" s="94"/>
      <c r="OJL27" s="94"/>
      <c r="OJM27" s="94"/>
      <c r="OJN27" s="94"/>
      <c r="OJO27" s="94"/>
      <c r="OJP27" s="72" t="s">
        <v>371</v>
      </c>
      <c r="OJQ27" s="72"/>
      <c r="OJR27" s="94"/>
      <c r="OJS27" s="94"/>
      <c r="OJT27" s="94"/>
      <c r="OJU27" s="94"/>
      <c r="OJV27" s="94"/>
      <c r="OJW27" s="94"/>
      <c r="OJX27" s="94"/>
      <c r="OJY27" s="94"/>
      <c r="OJZ27" s="94"/>
      <c r="OKA27" s="94"/>
      <c r="OKB27" s="94"/>
      <c r="OKC27" s="94"/>
      <c r="OKD27" s="94"/>
      <c r="OKE27" s="94"/>
      <c r="OKF27" s="72" t="s">
        <v>371</v>
      </c>
      <c r="OKG27" s="72"/>
      <c r="OKH27" s="94"/>
      <c r="OKI27" s="94"/>
      <c r="OKJ27" s="94"/>
      <c r="OKK27" s="94"/>
      <c r="OKL27" s="94"/>
      <c r="OKM27" s="94"/>
      <c r="OKN27" s="94"/>
      <c r="OKO27" s="94"/>
      <c r="OKP27" s="94"/>
      <c r="OKQ27" s="94"/>
      <c r="OKR27" s="94"/>
      <c r="OKS27" s="94"/>
      <c r="OKT27" s="94"/>
      <c r="OKU27" s="94"/>
      <c r="OKV27" s="72" t="s">
        <v>371</v>
      </c>
      <c r="OKW27" s="72"/>
      <c r="OKX27" s="94"/>
      <c r="OKY27" s="94"/>
      <c r="OKZ27" s="94"/>
      <c r="OLA27" s="94"/>
      <c r="OLB27" s="94"/>
      <c r="OLC27" s="94"/>
      <c r="OLD27" s="94"/>
      <c r="OLE27" s="94"/>
      <c r="OLF27" s="94"/>
      <c r="OLG27" s="94"/>
      <c r="OLH27" s="94"/>
      <c r="OLI27" s="94"/>
      <c r="OLJ27" s="94"/>
      <c r="OLK27" s="94"/>
      <c r="OLL27" s="72" t="s">
        <v>371</v>
      </c>
      <c r="OLM27" s="72"/>
      <c r="OLN27" s="94"/>
      <c r="OLO27" s="94"/>
      <c r="OLP27" s="94"/>
      <c r="OLQ27" s="94"/>
      <c r="OLR27" s="94"/>
      <c r="OLS27" s="94"/>
      <c r="OLT27" s="94"/>
      <c r="OLU27" s="94"/>
      <c r="OLV27" s="94"/>
      <c r="OLW27" s="94"/>
      <c r="OLX27" s="94"/>
      <c r="OLY27" s="94"/>
      <c r="OLZ27" s="94"/>
      <c r="OMA27" s="94"/>
      <c r="OMB27" s="72" t="s">
        <v>371</v>
      </c>
      <c r="OMC27" s="72"/>
      <c r="OMD27" s="94"/>
      <c r="OME27" s="94"/>
      <c r="OMF27" s="94"/>
      <c r="OMG27" s="94"/>
      <c r="OMH27" s="94"/>
      <c r="OMI27" s="94"/>
      <c r="OMJ27" s="94"/>
      <c r="OMK27" s="94"/>
      <c r="OML27" s="94"/>
      <c r="OMM27" s="94"/>
      <c r="OMN27" s="94"/>
      <c r="OMO27" s="94"/>
      <c r="OMP27" s="94"/>
      <c r="OMQ27" s="94"/>
      <c r="OMR27" s="72" t="s">
        <v>371</v>
      </c>
      <c r="OMS27" s="72"/>
      <c r="OMT27" s="94"/>
      <c r="OMU27" s="94"/>
      <c r="OMV27" s="94"/>
      <c r="OMW27" s="94"/>
      <c r="OMX27" s="94"/>
      <c r="OMY27" s="94"/>
      <c r="OMZ27" s="94"/>
      <c r="ONA27" s="94"/>
      <c r="ONB27" s="94"/>
      <c r="ONC27" s="94"/>
      <c r="OND27" s="94"/>
      <c r="ONE27" s="94"/>
      <c r="ONF27" s="94"/>
      <c r="ONG27" s="94"/>
      <c r="ONH27" s="72" t="s">
        <v>371</v>
      </c>
      <c r="ONI27" s="72"/>
      <c r="ONJ27" s="94"/>
      <c r="ONK27" s="94"/>
      <c r="ONL27" s="94"/>
      <c r="ONM27" s="94"/>
      <c r="ONN27" s="94"/>
      <c r="ONO27" s="94"/>
      <c r="ONP27" s="94"/>
      <c r="ONQ27" s="94"/>
      <c r="ONR27" s="94"/>
      <c r="ONS27" s="94"/>
      <c r="ONT27" s="94"/>
      <c r="ONU27" s="94"/>
      <c r="ONV27" s="94"/>
      <c r="ONW27" s="94"/>
      <c r="ONX27" s="72" t="s">
        <v>371</v>
      </c>
      <c r="ONY27" s="72"/>
      <c r="ONZ27" s="94"/>
      <c r="OOA27" s="94"/>
      <c r="OOB27" s="94"/>
      <c r="OOC27" s="94"/>
      <c r="OOD27" s="94"/>
      <c r="OOE27" s="94"/>
      <c r="OOF27" s="94"/>
      <c r="OOG27" s="94"/>
      <c r="OOH27" s="94"/>
      <c r="OOI27" s="94"/>
      <c r="OOJ27" s="94"/>
      <c r="OOK27" s="94"/>
      <c r="OOL27" s="94"/>
      <c r="OOM27" s="94"/>
      <c r="OON27" s="72" t="s">
        <v>371</v>
      </c>
      <c r="OOO27" s="72"/>
      <c r="OOP27" s="94"/>
      <c r="OOQ27" s="94"/>
      <c r="OOR27" s="94"/>
      <c r="OOS27" s="94"/>
      <c r="OOT27" s="94"/>
      <c r="OOU27" s="94"/>
      <c r="OOV27" s="94"/>
      <c r="OOW27" s="94"/>
      <c r="OOX27" s="94"/>
      <c r="OOY27" s="94"/>
      <c r="OOZ27" s="94"/>
      <c r="OPA27" s="94"/>
      <c r="OPB27" s="94"/>
      <c r="OPC27" s="94"/>
      <c r="OPD27" s="72" t="s">
        <v>371</v>
      </c>
      <c r="OPE27" s="72"/>
      <c r="OPF27" s="94"/>
      <c r="OPG27" s="94"/>
      <c r="OPH27" s="94"/>
      <c r="OPI27" s="94"/>
      <c r="OPJ27" s="94"/>
      <c r="OPK27" s="94"/>
      <c r="OPL27" s="94"/>
      <c r="OPM27" s="94"/>
      <c r="OPN27" s="94"/>
      <c r="OPO27" s="94"/>
      <c r="OPP27" s="94"/>
      <c r="OPQ27" s="94"/>
      <c r="OPR27" s="94"/>
      <c r="OPS27" s="94"/>
      <c r="OPT27" s="72" t="s">
        <v>371</v>
      </c>
      <c r="OPU27" s="72"/>
      <c r="OPV27" s="94"/>
      <c r="OPW27" s="94"/>
      <c r="OPX27" s="94"/>
      <c r="OPY27" s="94"/>
      <c r="OPZ27" s="94"/>
      <c r="OQA27" s="94"/>
      <c r="OQB27" s="94"/>
      <c r="OQC27" s="94"/>
      <c r="OQD27" s="94"/>
      <c r="OQE27" s="94"/>
      <c r="OQF27" s="94"/>
      <c r="OQG27" s="94"/>
      <c r="OQH27" s="94"/>
      <c r="OQI27" s="94"/>
      <c r="OQJ27" s="72" t="s">
        <v>371</v>
      </c>
      <c r="OQK27" s="72"/>
      <c r="OQL27" s="94"/>
      <c r="OQM27" s="94"/>
      <c r="OQN27" s="94"/>
      <c r="OQO27" s="94"/>
      <c r="OQP27" s="94"/>
      <c r="OQQ27" s="94"/>
      <c r="OQR27" s="94"/>
      <c r="OQS27" s="94"/>
      <c r="OQT27" s="94"/>
      <c r="OQU27" s="94"/>
      <c r="OQV27" s="94"/>
      <c r="OQW27" s="94"/>
      <c r="OQX27" s="94"/>
      <c r="OQY27" s="94"/>
      <c r="OQZ27" s="72" t="s">
        <v>371</v>
      </c>
      <c r="ORA27" s="72"/>
      <c r="ORB27" s="94"/>
      <c r="ORC27" s="94"/>
      <c r="ORD27" s="94"/>
      <c r="ORE27" s="94"/>
      <c r="ORF27" s="94"/>
      <c r="ORG27" s="94"/>
      <c r="ORH27" s="94"/>
      <c r="ORI27" s="94"/>
      <c r="ORJ27" s="94"/>
      <c r="ORK27" s="94"/>
      <c r="ORL27" s="94"/>
      <c r="ORM27" s="94"/>
      <c r="ORN27" s="94"/>
      <c r="ORO27" s="94"/>
      <c r="ORP27" s="72" t="s">
        <v>371</v>
      </c>
      <c r="ORQ27" s="72"/>
      <c r="ORR27" s="94"/>
      <c r="ORS27" s="94"/>
      <c r="ORT27" s="94"/>
      <c r="ORU27" s="94"/>
      <c r="ORV27" s="94"/>
      <c r="ORW27" s="94"/>
      <c r="ORX27" s="94"/>
      <c r="ORY27" s="94"/>
      <c r="ORZ27" s="94"/>
      <c r="OSA27" s="94"/>
      <c r="OSB27" s="94"/>
      <c r="OSC27" s="94"/>
      <c r="OSD27" s="94"/>
      <c r="OSE27" s="94"/>
      <c r="OSF27" s="72" t="s">
        <v>371</v>
      </c>
      <c r="OSG27" s="72"/>
      <c r="OSH27" s="94"/>
      <c r="OSI27" s="94"/>
      <c r="OSJ27" s="94"/>
      <c r="OSK27" s="94"/>
      <c r="OSL27" s="94"/>
      <c r="OSM27" s="94"/>
      <c r="OSN27" s="94"/>
      <c r="OSO27" s="94"/>
      <c r="OSP27" s="94"/>
      <c r="OSQ27" s="94"/>
      <c r="OSR27" s="94"/>
      <c r="OSS27" s="94"/>
      <c r="OST27" s="94"/>
      <c r="OSU27" s="94"/>
      <c r="OSV27" s="72" t="s">
        <v>371</v>
      </c>
      <c r="OSW27" s="72"/>
      <c r="OSX27" s="94"/>
      <c r="OSY27" s="94"/>
      <c r="OSZ27" s="94"/>
      <c r="OTA27" s="94"/>
      <c r="OTB27" s="94"/>
      <c r="OTC27" s="94"/>
      <c r="OTD27" s="94"/>
      <c r="OTE27" s="94"/>
      <c r="OTF27" s="94"/>
      <c r="OTG27" s="94"/>
      <c r="OTH27" s="94"/>
      <c r="OTI27" s="94"/>
      <c r="OTJ27" s="94"/>
      <c r="OTK27" s="94"/>
      <c r="OTL27" s="72" t="s">
        <v>371</v>
      </c>
      <c r="OTM27" s="72"/>
      <c r="OTN27" s="94"/>
      <c r="OTO27" s="94"/>
      <c r="OTP27" s="94"/>
      <c r="OTQ27" s="94"/>
      <c r="OTR27" s="94"/>
      <c r="OTS27" s="94"/>
      <c r="OTT27" s="94"/>
      <c r="OTU27" s="94"/>
      <c r="OTV27" s="94"/>
      <c r="OTW27" s="94"/>
      <c r="OTX27" s="94"/>
      <c r="OTY27" s="94"/>
      <c r="OTZ27" s="94"/>
      <c r="OUA27" s="94"/>
      <c r="OUB27" s="72" t="s">
        <v>371</v>
      </c>
      <c r="OUC27" s="72"/>
      <c r="OUD27" s="94"/>
      <c r="OUE27" s="94"/>
      <c r="OUF27" s="94"/>
      <c r="OUG27" s="94"/>
      <c r="OUH27" s="94"/>
      <c r="OUI27" s="94"/>
      <c r="OUJ27" s="94"/>
      <c r="OUK27" s="94"/>
      <c r="OUL27" s="94"/>
      <c r="OUM27" s="94"/>
      <c r="OUN27" s="94"/>
      <c r="OUO27" s="94"/>
      <c r="OUP27" s="94"/>
      <c r="OUQ27" s="94"/>
      <c r="OUR27" s="72" t="s">
        <v>371</v>
      </c>
      <c r="OUS27" s="72"/>
      <c r="OUT27" s="94"/>
      <c r="OUU27" s="94"/>
      <c r="OUV27" s="94"/>
      <c r="OUW27" s="94"/>
      <c r="OUX27" s="94"/>
      <c r="OUY27" s="94"/>
      <c r="OUZ27" s="94"/>
      <c r="OVA27" s="94"/>
      <c r="OVB27" s="94"/>
      <c r="OVC27" s="94"/>
      <c r="OVD27" s="94"/>
      <c r="OVE27" s="94"/>
      <c r="OVF27" s="94"/>
      <c r="OVG27" s="94"/>
      <c r="OVH27" s="72" t="s">
        <v>371</v>
      </c>
      <c r="OVI27" s="72"/>
      <c r="OVJ27" s="94"/>
      <c r="OVK27" s="94"/>
      <c r="OVL27" s="94"/>
      <c r="OVM27" s="94"/>
      <c r="OVN27" s="94"/>
      <c r="OVO27" s="94"/>
      <c r="OVP27" s="94"/>
      <c r="OVQ27" s="94"/>
      <c r="OVR27" s="94"/>
      <c r="OVS27" s="94"/>
      <c r="OVT27" s="94"/>
      <c r="OVU27" s="94"/>
      <c r="OVV27" s="94"/>
      <c r="OVW27" s="94"/>
      <c r="OVX27" s="72" t="s">
        <v>371</v>
      </c>
      <c r="OVY27" s="72"/>
      <c r="OVZ27" s="94"/>
      <c r="OWA27" s="94"/>
      <c r="OWB27" s="94"/>
      <c r="OWC27" s="94"/>
      <c r="OWD27" s="94"/>
      <c r="OWE27" s="94"/>
      <c r="OWF27" s="94"/>
      <c r="OWG27" s="94"/>
      <c r="OWH27" s="94"/>
      <c r="OWI27" s="94"/>
      <c r="OWJ27" s="94"/>
      <c r="OWK27" s="94"/>
      <c r="OWL27" s="94"/>
      <c r="OWM27" s="94"/>
      <c r="OWN27" s="72" t="s">
        <v>371</v>
      </c>
      <c r="OWO27" s="72"/>
      <c r="OWP27" s="94"/>
      <c r="OWQ27" s="94"/>
      <c r="OWR27" s="94"/>
      <c r="OWS27" s="94"/>
      <c r="OWT27" s="94"/>
      <c r="OWU27" s="94"/>
      <c r="OWV27" s="94"/>
      <c r="OWW27" s="94"/>
      <c r="OWX27" s="94"/>
      <c r="OWY27" s="94"/>
      <c r="OWZ27" s="94"/>
      <c r="OXA27" s="94"/>
      <c r="OXB27" s="94"/>
      <c r="OXC27" s="94"/>
      <c r="OXD27" s="72" t="s">
        <v>371</v>
      </c>
      <c r="OXE27" s="72"/>
      <c r="OXF27" s="94"/>
      <c r="OXG27" s="94"/>
      <c r="OXH27" s="94"/>
      <c r="OXI27" s="94"/>
      <c r="OXJ27" s="94"/>
      <c r="OXK27" s="94"/>
      <c r="OXL27" s="94"/>
      <c r="OXM27" s="94"/>
      <c r="OXN27" s="94"/>
      <c r="OXO27" s="94"/>
      <c r="OXP27" s="94"/>
      <c r="OXQ27" s="94"/>
      <c r="OXR27" s="94"/>
      <c r="OXS27" s="94"/>
      <c r="OXT27" s="72" t="s">
        <v>371</v>
      </c>
      <c r="OXU27" s="72"/>
      <c r="OXV27" s="94"/>
      <c r="OXW27" s="94"/>
      <c r="OXX27" s="94"/>
      <c r="OXY27" s="94"/>
      <c r="OXZ27" s="94"/>
      <c r="OYA27" s="94"/>
      <c r="OYB27" s="94"/>
      <c r="OYC27" s="94"/>
      <c r="OYD27" s="94"/>
      <c r="OYE27" s="94"/>
      <c r="OYF27" s="94"/>
      <c r="OYG27" s="94"/>
      <c r="OYH27" s="94"/>
      <c r="OYI27" s="94"/>
      <c r="OYJ27" s="72" t="s">
        <v>371</v>
      </c>
      <c r="OYK27" s="72"/>
      <c r="OYL27" s="94"/>
      <c r="OYM27" s="94"/>
      <c r="OYN27" s="94"/>
      <c r="OYO27" s="94"/>
      <c r="OYP27" s="94"/>
      <c r="OYQ27" s="94"/>
      <c r="OYR27" s="94"/>
      <c r="OYS27" s="94"/>
      <c r="OYT27" s="94"/>
      <c r="OYU27" s="94"/>
      <c r="OYV27" s="94"/>
      <c r="OYW27" s="94"/>
      <c r="OYX27" s="94"/>
      <c r="OYY27" s="94"/>
      <c r="OYZ27" s="72" t="s">
        <v>371</v>
      </c>
      <c r="OZA27" s="72"/>
      <c r="OZB27" s="94"/>
      <c r="OZC27" s="94"/>
      <c r="OZD27" s="94"/>
      <c r="OZE27" s="94"/>
      <c r="OZF27" s="94"/>
      <c r="OZG27" s="94"/>
      <c r="OZH27" s="94"/>
      <c r="OZI27" s="94"/>
      <c r="OZJ27" s="94"/>
      <c r="OZK27" s="94"/>
      <c r="OZL27" s="94"/>
      <c r="OZM27" s="94"/>
      <c r="OZN27" s="94"/>
      <c r="OZO27" s="94"/>
      <c r="OZP27" s="72" t="s">
        <v>371</v>
      </c>
      <c r="OZQ27" s="72"/>
      <c r="OZR27" s="94"/>
      <c r="OZS27" s="94"/>
      <c r="OZT27" s="94"/>
      <c r="OZU27" s="94"/>
      <c r="OZV27" s="94"/>
      <c r="OZW27" s="94"/>
      <c r="OZX27" s="94"/>
      <c r="OZY27" s="94"/>
      <c r="OZZ27" s="94"/>
      <c r="PAA27" s="94"/>
      <c r="PAB27" s="94"/>
      <c r="PAC27" s="94"/>
      <c r="PAD27" s="94"/>
      <c r="PAE27" s="94"/>
      <c r="PAF27" s="72" t="s">
        <v>371</v>
      </c>
      <c r="PAG27" s="72"/>
      <c r="PAH27" s="94"/>
      <c r="PAI27" s="94"/>
      <c r="PAJ27" s="94"/>
      <c r="PAK27" s="94"/>
      <c r="PAL27" s="94"/>
      <c r="PAM27" s="94"/>
      <c r="PAN27" s="94"/>
      <c r="PAO27" s="94"/>
      <c r="PAP27" s="94"/>
      <c r="PAQ27" s="94"/>
      <c r="PAR27" s="94"/>
      <c r="PAS27" s="94"/>
      <c r="PAT27" s="94"/>
      <c r="PAU27" s="94"/>
      <c r="PAV27" s="72" t="s">
        <v>371</v>
      </c>
      <c r="PAW27" s="72"/>
      <c r="PAX27" s="94"/>
      <c r="PAY27" s="94"/>
      <c r="PAZ27" s="94"/>
      <c r="PBA27" s="94"/>
      <c r="PBB27" s="94"/>
      <c r="PBC27" s="94"/>
      <c r="PBD27" s="94"/>
      <c r="PBE27" s="94"/>
      <c r="PBF27" s="94"/>
      <c r="PBG27" s="94"/>
      <c r="PBH27" s="94"/>
      <c r="PBI27" s="94"/>
      <c r="PBJ27" s="94"/>
      <c r="PBK27" s="94"/>
      <c r="PBL27" s="72" t="s">
        <v>371</v>
      </c>
      <c r="PBM27" s="72"/>
      <c r="PBN27" s="94"/>
      <c r="PBO27" s="94"/>
      <c r="PBP27" s="94"/>
      <c r="PBQ27" s="94"/>
      <c r="PBR27" s="94"/>
      <c r="PBS27" s="94"/>
      <c r="PBT27" s="94"/>
      <c r="PBU27" s="94"/>
      <c r="PBV27" s="94"/>
      <c r="PBW27" s="94"/>
      <c r="PBX27" s="94"/>
      <c r="PBY27" s="94"/>
      <c r="PBZ27" s="94"/>
      <c r="PCA27" s="94"/>
      <c r="PCB27" s="72" t="s">
        <v>371</v>
      </c>
      <c r="PCC27" s="72"/>
      <c r="PCD27" s="94"/>
      <c r="PCE27" s="94"/>
      <c r="PCF27" s="94"/>
      <c r="PCG27" s="94"/>
      <c r="PCH27" s="94"/>
      <c r="PCI27" s="94"/>
      <c r="PCJ27" s="94"/>
      <c r="PCK27" s="94"/>
      <c r="PCL27" s="94"/>
      <c r="PCM27" s="94"/>
      <c r="PCN27" s="94"/>
      <c r="PCO27" s="94"/>
      <c r="PCP27" s="94"/>
      <c r="PCQ27" s="94"/>
      <c r="PCR27" s="72" t="s">
        <v>371</v>
      </c>
      <c r="PCS27" s="72"/>
      <c r="PCT27" s="94"/>
      <c r="PCU27" s="94"/>
      <c r="PCV27" s="94"/>
      <c r="PCW27" s="94"/>
      <c r="PCX27" s="94"/>
      <c r="PCY27" s="94"/>
      <c r="PCZ27" s="94"/>
      <c r="PDA27" s="94"/>
      <c r="PDB27" s="94"/>
      <c r="PDC27" s="94"/>
      <c r="PDD27" s="94"/>
      <c r="PDE27" s="94"/>
      <c r="PDF27" s="94"/>
      <c r="PDG27" s="94"/>
      <c r="PDH27" s="72" t="s">
        <v>371</v>
      </c>
      <c r="PDI27" s="72"/>
      <c r="PDJ27" s="94"/>
      <c r="PDK27" s="94"/>
      <c r="PDL27" s="94"/>
      <c r="PDM27" s="94"/>
      <c r="PDN27" s="94"/>
      <c r="PDO27" s="94"/>
      <c r="PDP27" s="94"/>
      <c r="PDQ27" s="94"/>
      <c r="PDR27" s="94"/>
      <c r="PDS27" s="94"/>
      <c r="PDT27" s="94"/>
      <c r="PDU27" s="94"/>
      <c r="PDV27" s="94"/>
      <c r="PDW27" s="94"/>
      <c r="PDX27" s="72" t="s">
        <v>371</v>
      </c>
      <c r="PDY27" s="72"/>
      <c r="PDZ27" s="94"/>
      <c r="PEA27" s="94"/>
      <c r="PEB27" s="94"/>
      <c r="PEC27" s="94"/>
      <c r="PED27" s="94"/>
      <c r="PEE27" s="94"/>
      <c r="PEF27" s="94"/>
      <c r="PEG27" s="94"/>
      <c r="PEH27" s="94"/>
      <c r="PEI27" s="94"/>
      <c r="PEJ27" s="94"/>
      <c r="PEK27" s="94"/>
      <c r="PEL27" s="94"/>
      <c r="PEM27" s="94"/>
      <c r="PEN27" s="72" t="s">
        <v>371</v>
      </c>
      <c r="PEO27" s="72"/>
      <c r="PEP27" s="94"/>
      <c r="PEQ27" s="94"/>
      <c r="PER27" s="94"/>
      <c r="PES27" s="94"/>
      <c r="PET27" s="94"/>
      <c r="PEU27" s="94"/>
      <c r="PEV27" s="94"/>
      <c r="PEW27" s="94"/>
      <c r="PEX27" s="94"/>
      <c r="PEY27" s="94"/>
      <c r="PEZ27" s="94"/>
      <c r="PFA27" s="94"/>
      <c r="PFB27" s="94"/>
      <c r="PFC27" s="94"/>
      <c r="PFD27" s="72" t="s">
        <v>371</v>
      </c>
      <c r="PFE27" s="72"/>
      <c r="PFF27" s="94"/>
      <c r="PFG27" s="94"/>
      <c r="PFH27" s="94"/>
      <c r="PFI27" s="94"/>
      <c r="PFJ27" s="94"/>
      <c r="PFK27" s="94"/>
      <c r="PFL27" s="94"/>
      <c r="PFM27" s="94"/>
      <c r="PFN27" s="94"/>
      <c r="PFO27" s="94"/>
      <c r="PFP27" s="94"/>
      <c r="PFQ27" s="94"/>
      <c r="PFR27" s="94"/>
      <c r="PFS27" s="94"/>
      <c r="PFT27" s="72" t="s">
        <v>371</v>
      </c>
      <c r="PFU27" s="72"/>
      <c r="PFV27" s="94"/>
      <c r="PFW27" s="94"/>
      <c r="PFX27" s="94"/>
      <c r="PFY27" s="94"/>
      <c r="PFZ27" s="94"/>
      <c r="PGA27" s="94"/>
      <c r="PGB27" s="94"/>
      <c r="PGC27" s="94"/>
      <c r="PGD27" s="94"/>
      <c r="PGE27" s="94"/>
      <c r="PGF27" s="94"/>
      <c r="PGG27" s="94"/>
      <c r="PGH27" s="94"/>
      <c r="PGI27" s="94"/>
      <c r="PGJ27" s="72" t="s">
        <v>371</v>
      </c>
      <c r="PGK27" s="72"/>
      <c r="PGL27" s="94"/>
      <c r="PGM27" s="94"/>
      <c r="PGN27" s="94"/>
      <c r="PGO27" s="94"/>
      <c r="PGP27" s="94"/>
      <c r="PGQ27" s="94"/>
      <c r="PGR27" s="94"/>
      <c r="PGS27" s="94"/>
      <c r="PGT27" s="94"/>
      <c r="PGU27" s="94"/>
      <c r="PGV27" s="94"/>
      <c r="PGW27" s="94"/>
      <c r="PGX27" s="94"/>
      <c r="PGY27" s="94"/>
      <c r="PGZ27" s="72" t="s">
        <v>371</v>
      </c>
      <c r="PHA27" s="72"/>
      <c r="PHB27" s="94"/>
      <c r="PHC27" s="94"/>
      <c r="PHD27" s="94"/>
      <c r="PHE27" s="94"/>
      <c r="PHF27" s="94"/>
      <c r="PHG27" s="94"/>
      <c r="PHH27" s="94"/>
      <c r="PHI27" s="94"/>
      <c r="PHJ27" s="94"/>
      <c r="PHK27" s="94"/>
      <c r="PHL27" s="94"/>
      <c r="PHM27" s="94"/>
      <c r="PHN27" s="94"/>
      <c r="PHO27" s="94"/>
      <c r="PHP27" s="72" t="s">
        <v>371</v>
      </c>
      <c r="PHQ27" s="72"/>
      <c r="PHR27" s="94"/>
      <c r="PHS27" s="94"/>
      <c r="PHT27" s="94"/>
      <c r="PHU27" s="94"/>
      <c r="PHV27" s="94"/>
      <c r="PHW27" s="94"/>
      <c r="PHX27" s="94"/>
      <c r="PHY27" s="94"/>
      <c r="PHZ27" s="94"/>
      <c r="PIA27" s="94"/>
      <c r="PIB27" s="94"/>
      <c r="PIC27" s="94"/>
      <c r="PID27" s="94"/>
      <c r="PIE27" s="94"/>
      <c r="PIF27" s="72" t="s">
        <v>371</v>
      </c>
      <c r="PIG27" s="72"/>
      <c r="PIH27" s="94"/>
      <c r="PII27" s="94"/>
      <c r="PIJ27" s="94"/>
      <c r="PIK27" s="94"/>
      <c r="PIL27" s="94"/>
      <c r="PIM27" s="94"/>
      <c r="PIN27" s="94"/>
      <c r="PIO27" s="94"/>
      <c r="PIP27" s="94"/>
      <c r="PIQ27" s="94"/>
      <c r="PIR27" s="94"/>
      <c r="PIS27" s="94"/>
      <c r="PIT27" s="94"/>
      <c r="PIU27" s="94"/>
      <c r="PIV27" s="72" t="s">
        <v>371</v>
      </c>
      <c r="PIW27" s="72"/>
      <c r="PIX27" s="94"/>
      <c r="PIY27" s="94"/>
      <c r="PIZ27" s="94"/>
      <c r="PJA27" s="94"/>
      <c r="PJB27" s="94"/>
      <c r="PJC27" s="94"/>
      <c r="PJD27" s="94"/>
      <c r="PJE27" s="94"/>
      <c r="PJF27" s="94"/>
      <c r="PJG27" s="94"/>
      <c r="PJH27" s="94"/>
      <c r="PJI27" s="94"/>
      <c r="PJJ27" s="94"/>
      <c r="PJK27" s="94"/>
      <c r="PJL27" s="72" t="s">
        <v>371</v>
      </c>
      <c r="PJM27" s="72"/>
      <c r="PJN27" s="94"/>
      <c r="PJO27" s="94"/>
      <c r="PJP27" s="94"/>
      <c r="PJQ27" s="94"/>
      <c r="PJR27" s="94"/>
      <c r="PJS27" s="94"/>
      <c r="PJT27" s="94"/>
      <c r="PJU27" s="94"/>
      <c r="PJV27" s="94"/>
      <c r="PJW27" s="94"/>
      <c r="PJX27" s="94"/>
      <c r="PJY27" s="94"/>
      <c r="PJZ27" s="94"/>
      <c r="PKA27" s="94"/>
      <c r="PKB27" s="72" t="s">
        <v>371</v>
      </c>
      <c r="PKC27" s="72"/>
      <c r="PKD27" s="94"/>
      <c r="PKE27" s="94"/>
      <c r="PKF27" s="94"/>
      <c r="PKG27" s="94"/>
      <c r="PKH27" s="94"/>
      <c r="PKI27" s="94"/>
      <c r="PKJ27" s="94"/>
      <c r="PKK27" s="94"/>
      <c r="PKL27" s="94"/>
      <c r="PKM27" s="94"/>
      <c r="PKN27" s="94"/>
      <c r="PKO27" s="94"/>
      <c r="PKP27" s="94"/>
      <c r="PKQ27" s="94"/>
      <c r="PKR27" s="72" t="s">
        <v>371</v>
      </c>
      <c r="PKS27" s="72"/>
      <c r="PKT27" s="94"/>
      <c r="PKU27" s="94"/>
      <c r="PKV27" s="94"/>
      <c r="PKW27" s="94"/>
      <c r="PKX27" s="94"/>
      <c r="PKY27" s="94"/>
      <c r="PKZ27" s="94"/>
      <c r="PLA27" s="94"/>
      <c r="PLB27" s="94"/>
      <c r="PLC27" s="94"/>
      <c r="PLD27" s="94"/>
      <c r="PLE27" s="94"/>
      <c r="PLF27" s="94"/>
      <c r="PLG27" s="94"/>
      <c r="PLH27" s="72" t="s">
        <v>371</v>
      </c>
      <c r="PLI27" s="72"/>
      <c r="PLJ27" s="94"/>
      <c r="PLK27" s="94"/>
      <c r="PLL27" s="94"/>
      <c r="PLM27" s="94"/>
      <c r="PLN27" s="94"/>
      <c r="PLO27" s="94"/>
      <c r="PLP27" s="94"/>
      <c r="PLQ27" s="94"/>
      <c r="PLR27" s="94"/>
      <c r="PLS27" s="94"/>
      <c r="PLT27" s="94"/>
      <c r="PLU27" s="94"/>
      <c r="PLV27" s="94"/>
      <c r="PLW27" s="94"/>
      <c r="PLX27" s="72" t="s">
        <v>371</v>
      </c>
      <c r="PLY27" s="72"/>
      <c r="PLZ27" s="94"/>
      <c r="PMA27" s="94"/>
      <c r="PMB27" s="94"/>
      <c r="PMC27" s="94"/>
      <c r="PMD27" s="94"/>
      <c r="PME27" s="94"/>
      <c r="PMF27" s="94"/>
      <c r="PMG27" s="94"/>
      <c r="PMH27" s="94"/>
      <c r="PMI27" s="94"/>
      <c r="PMJ27" s="94"/>
      <c r="PMK27" s="94"/>
      <c r="PML27" s="94"/>
      <c r="PMM27" s="94"/>
      <c r="PMN27" s="72" t="s">
        <v>371</v>
      </c>
      <c r="PMO27" s="72"/>
      <c r="PMP27" s="94"/>
      <c r="PMQ27" s="94"/>
      <c r="PMR27" s="94"/>
      <c r="PMS27" s="94"/>
      <c r="PMT27" s="94"/>
      <c r="PMU27" s="94"/>
      <c r="PMV27" s="94"/>
      <c r="PMW27" s="94"/>
      <c r="PMX27" s="94"/>
      <c r="PMY27" s="94"/>
      <c r="PMZ27" s="94"/>
      <c r="PNA27" s="94"/>
      <c r="PNB27" s="94"/>
      <c r="PNC27" s="94"/>
      <c r="PND27" s="72" t="s">
        <v>371</v>
      </c>
      <c r="PNE27" s="72"/>
      <c r="PNF27" s="94"/>
      <c r="PNG27" s="94"/>
      <c r="PNH27" s="94"/>
      <c r="PNI27" s="94"/>
      <c r="PNJ27" s="94"/>
      <c r="PNK27" s="94"/>
      <c r="PNL27" s="94"/>
      <c r="PNM27" s="94"/>
      <c r="PNN27" s="94"/>
      <c r="PNO27" s="94"/>
      <c r="PNP27" s="94"/>
      <c r="PNQ27" s="94"/>
      <c r="PNR27" s="94"/>
      <c r="PNS27" s="94"/>
      <c r="PNT27" s="72" t="s">
        <v>371</v>
      </c>
      <c r="PNU27" s="72"/>
      <c r="PNV27" s="94"/>
      <c r="PNW27" s="94"/>
      <c r="PNX27" s="94"/>
      <c r="PNY27" s="94"/>
      <c r="PNZ27" s="94"/>
      <c r="POA27" s="94"/>
      <c r="POB27" s="94"/>
      <c r="POC27" s="94"/>
      <c r="POD27" s="94"/>
      <c r="POE27" s="94"/>
      <c r="POF27" s="94"/>
      <c r="POG27" s="94"/>
      <c r="POH27" s="94"/>
      <c r="POI27" s="94"/>
      <c r="POJ27" s="72" t="s">
        <v>371</v>
      </c>
      <c r="POK27" s="72"/>
      <c r="POL27" s="94"/>
      <c r="POM27" s="94"/>
      <c r="PON27" s="94"/>
      <c r="POO27" s="94"/>
      <c r="POP27" s="94"/>
      <c r="POQ27" s="94"/>
      <c r="POR27" s="94"/>
      <c r="POS27" s="94"/>
      <c r="POT27" s="94"/>
      <c r="POU27" s="94"/>
      <c r="POV27" s="94"/>
      <c r="POW27" s="94"/>
      <c r="POX27" s="94"/>
      <c r="POY27" s="94"/>
      <c r="POZ27" s="72" t="s">
        <v>371</v>
      </c>
      <c r="PPA27" s="72"/>
      <c r="PPB27" s="94"/>
      <c r="PPC27" s="94"/>
      <c r="PPD27" s="94"/>
      <c r="PPE27" s="94"/>
      <c r="PPF27" s="94"/>
      <c r="PPG27" s="94"/>
      <c r="PPH27" s="94"/>
      <c r="PPI27" s="94"/>
      <c r="PPJ27" s="94"/>
      <c r="PPK27" s="94"/>
      <c r="PPL27" s="94"/>
      <c r="PPM27" s="94"/>
      <c r="PPN27" s="94"/>
      <c r="PPO27" s="94"/>
      <c r="PPP27" s="72" t="s">
        <v>371</v>
      </c>
      <c r="PPQ27" s="72"/>
      <c r="PPR27" s="94"/>
      <c r="PPS27" s="94"/>
      <c r="PPT27" s="94"/>
      <c r="PPU27" s="94"/>
      <c r="PPV27" s="94"/>
      <c r="PPW27" s="94"/>
      <c r="PPX27" s="94"/>
      <c r="PPY27" s="94"/>
      <c r="PPZ27" s="94"/>
      <c r="PQA27" s="94"/>
      <c r="PQB27" s="94"/>
      <c r="PQC27" s="94"/>
      <c r="PQD27" s="94"/>
      <c r="PQE27" s="94"/>
      <c r="PQF27" s="72" t="s">
        <v>371</v>
      </c>
      <c r="PQG27" s="72"/>
      <c r="PQH27" s="94"/>
      <c r="PQI27" s="94"/>
      <c r="PQJ27" s="94"/>
      <c r="PQK27" s="94"/>
      <c r="PQL27" s="94"/>
      <c r="PQM27" s="94"/>
      <c r="PQN27" s="94"/>
      <c r="PQO27" s="94"/>
      <c r="PQP27" s="94"/>
      <c r="PQQ27" s="94"/>
      <c r="PQR27" s="94"/>
      <c r="PQS27" s="94"/>
      <c r="PQT27" s="94"/>
      <c r="PQU27" s="94"/>
      <c r="PQV27" s="72" t="s">
        <v>371</v>
      </c>
      <c r="PQW27" s="72"/>
      <c r="PQX27" s="94"/>
      <c r="PQY27" s="94"/>
      <c r="PQZ27" s="94"/>
      <c r="PRA27" s="94"/>
      <c r="PRB27" s="94"/>
      <c r="PRC27" s="94"/>
      <c r="PRD27" s="94"/>
      <c r="PRE27" s="94"/>
      <c r="PRF27" s="94"/>
      <c r="PRG27" s="94"/>
      <c r="PRH27" s="94"/>
      <c r="PRI27" s="94"/>
      <c r="PRJ27" s="94"/>
      <c r="PRK27" s="94"/>
      <c r="PRL27" s="72" t="s">
        <v>371</v>
      </c>
      <c r="PRM27" s="72"/>
      <c r="PRN27" s="94"/>
      <c r="PRO27" s="94"/>
      <c r="PRP27" s="94"/>
      <c r="PRQ27" s="94"/>
      <c r="PRR27" s="94"/>
      <c r="PRS27" s="94"/>
      <c r="PRT27" s="94"/>
      <c r="PRU27" s="94"/>
      <c r="PRV27" s="94"/>
      <c r="PRW27" s="94"/>
      <c r="PRX27" s="94"/>
      <c r="PRY27" s="94"/>
      <c r="PRZ27" s="94"/>
      <c r="PSA27" s="94"/>
      <c r="PSB27" s="72" t="s">
        <v>371</v>
      </c>
      <c r="PSC27" s="72"/>
      <c r="PSD27" s="94"/>
      <c r="PSE27" s="94"/>
      <c r="PSF27" s="94"/>
      <c r="PSG27" s="94"/>
      <c r="PSH27" s="94"/>
      <c r="PSI27" s="94"/>
      <c r="PSJ27" s="94"/>
      <c r="PSK27" s="94"/>
      <c r="PSL27" s="94"/>
      <c r="PSM27" s="94"/>
      <c r="PSN27" s="94"/>
      <c r="PSO27" s="94"/>
      <c r="PSP27" s="94"/>
      <c r="PSQ27" s="94"/>
      <c r="PSR27" s="72" t="s">
        <v>371</v>
      </c>
      <c r="PSS27" s="72"/>
      <c r="PST27" s="94"/>
      <c r="PSU27" s="94"/>
      <c r="PSV27" s="94"/>
      <c r="PSW27" s="94"/>
      <c r="PSX27" s="94"/>
      <c r="PSY27" s="94"/>
      <c r="PSZ27" s="94"/>
      <c r="PTA27" s="94"/>
      <c r="PTB27" s="94"/>
      <c r="PTC27" s="94"/>
      <c r="PTD27" s="94"/>
      <c r="PTE27" s="94"/>
      <c r="PTF27" s="94"/>
      <c r="PTG27" s="94"/>
      <c r="PTH27" s="72" t="s">
        <v>371</v>
      </c>
      <c r="PTI27" s="72"/>
      <c r="PTJ27" s="94"/>
      <c r="PTK27" s="94"/>
      <c r="PTL27" s="94"/>
      <c r="PTM27" s="94"/>
      <c r="PTN27" s="94"/>
      <c r="PTO27" s="94"/>
      <c r="PTP27" s="94"/>
      <c r="PTQ27" s="94"/>
      <c r="PTR27" s="94"/>
      <c r="PTS27" s="94"/>
      <c r="PTT27" s="94"/>
      <c r="PTU27" s="94"/>
      <c r="PTV27" s="94"/>
      <c r="PTW27" s="94"/>
      <c r="PTX27" s="72" t="s">
        <v>371</v>
      </c>
      <c r="PTY27" s="72"/>
      <c r="PTZ27" s="94"/>
      <c r="PUA27" s="94"/>
      <c r="PUB27" s="94"/>
      <c r="PUC27" s="94"/>
      <c r="PUD27" s="94"/>
      <c r="PUE27" s="94"/>
      <c r="PUF27" s="94"/>
      <c r="PUG27" s="94"/>
      <c r="PUH27" s="94"/>
      <c r="PUI27" s="94"/>
      <c r="PUJ27" s="94"/>
      <c r="PUK27" s="94"/>
      <c r="PUL27" s="94"/>
      <c r="PUM27" s="94"/>
      <c r="PUN27" s="72" t="s">
        <v>371</v>
      </c>
      <c r="PUO27" s="72"/>
      <c r="PUP27" s="94"/>
      <c r="PUQ27" s="94"/>
      <c r="PUR27" s="94"/>
      <c r="PUS27" s="94"/>
      <c r="PUT27" s="94"/>
      <c r="PUU27" s="94"/>
      <c r="PUV27" s="94"/>
      <c r="PUW27" s="94"/>
      <c r="PUX27" s="94"/>
      <c r="PUY27" s="94"/>
      <c r="PUZ27" s="94"/>
      <c r="PVA27" s="94"/>
      <c r="PVB27" s="94"/>
      <c r="PVC27" s="94"/>
      <c r="PVD27" s="72" t="s">
        <v>371</v>
      </c>
      <c r="PVE27" s="72"/>
      <c r="PVF27" s="94"/>
      <c r="PVG27" s="94"/>
      <c r="PVH27" s="94"/>
      <c r="PVI27" s="94"/>
      <c r="PVJ27" s="94"/>
      <c r="PVK27" s="94"/>
      <c r="PVL27" s="94"/>
      <c r="PVM27" s="94"/>
      <c r="PVN27" s="94"/>
      <c r="PVO27" s="94"/>
      <c r="PVP27" s="94"/>
      <c r="PVQ27" s="94"/>
      <c r="PVR27" s="94"/>
      <c r="PVS27" s="94"/>
      <c r="PVT27" s="72" t="s">
        <v>371</v>
      </c>
      <c r="PVU27" s="72"/>
      <c r="PVV27" s="94"/>
      <c r="PVW27" s="94"/>
      <c r="PVX27" s="94"/>
      <c r="PVY27" s="94"/>
      <c r="PVZ27" s="94"/>
      <c r="PWA27" s="94"/>
      <c r="PWB27" s="94"/>
      <c r="PWC27" s="94"/>
      <c r="PWD27" s="94"/>
      <c r="PWE27" s="94"/>
      <c r="PWF27" s="94"/>
      <c r="PWG27" s="94"/>
      <c r="PWH27" s="94"/>
      <c r="PWI27" s="94"/>
      <c r="PWJ27" s="72" t="s">
        <v>371</v>
      </c>
      <c r="PWK27" s="72"/>
      <c r="PWL27" s="94"/>
      <c r="PWM27" s="94"/>
      <c r="PWN27" s="94"/>
      <c r="PWO27" s="94"/>
      <c r="PWP27" s="94"/>
      <c r="PWQ27" s="94"/>
      <c r="PWR27" s="94"/>
      <c r="PWS27" s="94"/>
      <c r="PWT27" s="94"/>
      <c r="PWU27" s="94"/>
      <c r="PWV27" s="94"/>
      <c r="PWW27" s="94"/>
      <c r="PWX27" s="94"/>
      <c r="PWY27" s="94"/>
      <c r="PWZ27" s="72" t="s">
        <v>371</v>
      </c>
      <c r="PXA27" s="72"/>
      <c r="PXB27" s="94"/>
      <c r="PXC27" s="94"/>
      <c r="PXD27" s="94"/>
      <c r="PXE27" s="94"/>
      <c r="PXF27" s="94"/>
      <c r="PXG27" s="94"/>
      <c r="PXH27" s="94"/>
      <c r="PXI27" s="94"/>
      <c r="PXJ27" s="94"/>
      <c r="PXK27" s="94"/>
      <c r="PXL27" s="94"/>
      <c r="PXM27" s="94"/>
      <c r="PXN27" s="94"/>
      <c r="PXO27" s="94"/>
      <c r="PXP27" s="72" t="s">
        <v>371</v>
      </c>
      <c r="PXQ27" s="72"/>
      <c r="PXR27" s="94"/>
      <c r="PXS27" s="94"/>
      <c r="PXT27" s="94"/>
      <c r="PXU27" s="94"/>
      <c r="PXV27" s="94"/>
      <c r="PXW27" s="94"/>
      <c r="PXX27" s="94"/>
      <c r="PXY27" s="94"/>
      <c r="PXZ27" s="94"/>
      <c r="PYA27" s="94"/>
      <c r="PYB27" s="94"/>
      <c r="PYC27" s="94"/>
      <c r="PYD27" s="94"/>
      <c r="PYE27" s="94"/>
      <c r="PYF27" s="72" t="s">
        <v>371</v>
      </c>
      <c r="PYG27" s="72"/>
      <c r="PYH27" s="94"/>
      <c r="PYI27" s="94"/>
      <c r="PYJ27" s="94"/>
      <c r="PYK27" s="94"/>
      <c r="PYL27" s="94"/>
      <c r="PYM27" s="94"/>
      <c r="PYN27" s="94"/>
      <c r="PYO27" s="94"/>
      <c r="PYP27" s="94"/>
      <c r="PYQ27" s="94"/>
      <c r="PYR27" s="94"/>
      <c r="PYS27" s="94"/>
      <c r="PYT27" s="94"/>
      <c r="PYU27" s="94"/>
      <c r="PYV27" s="72" t="s">
        <v>371</v>
      </c>
      <c r="PYW27" s="72"/>
      <c r="PYX27" s="94"/>
      <c r="PYY27" s="94"/>
      <c r="PYZ27" s="94"/>
      <c r="PZA27" s="94"/>
      <c r="PZB27" s="94"/>
      <c r="PZC27" s="94"/>
      <c r="PZD27" s="94"/>
      <c r="PZE27" s="94"/>
      <c r="PZF27" s="94"/>
      <c r="PZG27" s="94"/>
      <c r="PZH27" s="94"/>
      <c r="PZI27" s="94"/>
      <c r="PZJ27" s="94"/>
      <c r="PZK27" s="94"/>
      <c r="PZL27" s="72" t="s">
        <v>371</v>
      </c>
      <c r="PZM27" s="72"/>
      <c r="PZN27" s="94"/>
      <c r="PZO27" s="94"/>
      <c r="PZP27" s="94"/>
      <c r="PZQ27" s="94"/>
      <c r="PZR27" s="94"/>
      <c r="PZS27" s="94"/>
      <c r="PZT27" s="94"/>
      <c r="PZU27" s="94"/>
      <c r="PZV27" s="94"/>
      <c r="PZW27" s="94"/>
      <c r="PZX27" s="94"/>
      <c r="PZY27" s="94"/>
      <c r="PZZ27" s="94"/>
      <c r="QAA27" s="94"/>
      <c r="QAB27" s="72" t="s">
        <v>371</v>
      </c>
      <c r="QAC27" s="72"/>
      <c r="QAD27" s="94"/>
      <c r="QAE27" s="94"/>
      <c r="QAF27" s="94"/>
      <c r="QAG27" s="94"/>
      <c r="QAH27" s="94"/>
      <c r="QAI27" s="94"/>
      <c r="QAJ27" s="94"/>
      <c r="QAK27" s="94"/>
      <c r="QAL27" s="94"/>
      <c r="QAM27" s="94"/>
      <c r="QAN27" s="94"/>
      <c r="QAO27" s="94"/>
      <c r="QAP27" s="94"/>
      <c r="QAQ27" s="94"/>
      <c r="QAR27" s="72" t="s">
        <v>371</v>
      </c>
      <c r="QAS27" s="72"/>
      <c r="QAT27" s="94"/>
      <c r="QAU27" s="94"/>
      <c r="QAV27" s="94"/>
      <c r="QAW27" s="94"/>
      <c r="QAX27" s="94"/>
      <c r="QAY27" s="94"/>
      <c r="QAZ27" s="94"/>
      <c r="QBA27" s="94"/>
      <c r="QBB27" s="94"/>
      <c r="QBC27" s="94"/>
      <c r="QBD27" s="94"/>
      <c r="QBE27" s="94"/>
      <c r="QBF27" s="94"/>
      <c r="QBG27" s="94"/>
      <c r="QBH27" s="72" t="s">
        <v>371</v>
      </c>
      <c r="QBI27" s="72"/>
      <c r="QBJ27" s="94"/>
      <c r="QBK27" s="94"/>
      <c r="QBL27" s="94"/>
      <c r="QBM27" s="94"/>
      <c r="QBN27" s="94"/>
      <c r="QBO27" s="94"/>
      <c r="QBP27" s="94"/>
      <c r="QBQ27" s="94"/>
      <c r="QBR27" s="94"/>
      <c r="QBS27" s="94"/>
      <c r="QBT27" s="94"/>
      <c r="QBU27" s="94"/>
      <c r="QBV27" s="94"/>
      <c r="QBW27" s="94"/>
      <c r="QBX27" s="72" t="s">
        <v>371</v>
      </c>
      <c r="QBY27" s="72"/>
      <c r="QBZ27" s="94"/>
      <c r="QCA27" s="94"/>
      <c r="QCB27" s="94"/>
      <c r="QCC27" s="94"/>
      <c r="QCD27" s="94"/>
      <c r="QCE27" s="94"/>
      <c r="QCF27" s="94"/>
      <c r="QCG27" s="94"/>
      <c r="QCH27" s="94"/>
      <c r="QCI27" s="94"/>
      <c r="QCJ27" s="94"/>
      <c r="QCK27" s="94"/>
      <c r="QCL27" s="94"/>
      <c r="QCM27" s="94"/>
      <c r="QCN27" s="72" t="s">
        <v>371</v>
      </c>
      <c r="QCO27" s="72"/>
      <c r="QCP27" s="94"/>
      <c r="QCQ27" s="94"/>
      <c r="QCR27" s="94"/>
      <c r="QCS27" s="94"/>
      <c r="QCT27" s="94"/>
      <c r="QCU27" s="94"/>
      <c r="QCV27" s="94"/>
      <c r="QCW27" s="94"/>
      <c r="QCX27" s="94"/>
      <c r="QCY27" s="94"/>
      <c r="QCZ27" s="94"/>
      <c r="QDA27" s="94"/>
      <c r="QDB27" s="94"/>
      <c r="QDC27" s="94"/>
      <c r="QDD27" s="72" t="s">
        <v>371</v>
      </c>
      <c r="QDE27" s="72"/>
      <c r="QDF27" s="94"/>
      <c r="QDG27" s="94"/>
      <c r="QDH27" s="94"/>
      <c r="QDI27" s="94"/>
      <c r="QDJ27" s="94"/>
      <c r="QDK27" s="94"/>
      <c r="QDL27" s="94"/>
      <c r="QDM27" s="94"/>
      <c r="QDN27" s="94"/>
      <c r="QDO27" s="94"/>
      <c r="QDP27" s="94"/>
      <c r="QDQ27" s="94"/>
      <c r="QDR27" s="94"/>
      <c r="QDS27" s="94"/>
      <c r="QDT27" s="72" t="s">
        <v>371</v>
      </c>
      <c r="QDU27" s="72"/>
      <c r="QDV27" s="94"/>
      <c r="QDW27" s="94"/>
      <c r="QDX27" s="94"/>
      <c r="QDY27" s="94"/>
      <c r="QDZ27" s="94"/>
      <c r="QEA27" s="94"/>
      <c r="QEB27" s="94"/>
      <c r="QEC27" s="94"/>
      <c r="QED27" s="94"/>
      <c r="QEE27" s="94"/>
      <c r="QEF27" s="94"/>
      <c r="QEG27" s="94"/>
      <c r="QEH27" s="94"/>
      <c r="QEI27" s="94"/>
      <c r="QEJ27" s="72" t="s">
        <v>371</v>
      </c>
      <c r="QEK27" s="72"/>
      <c r="QEL27" s="94"/>
      <c r="QEM27" s="94"/>
      <c r="QEN27" s="94"/>
      <c r="QEO27" s="94"/>
      <c r="QEP27" s="94"/>
      <c r="QEQ27" s="94"/>
      <c r="QER27" s="94"/>
      <c r="QES27" s="94"/>
      <c r="QET27" s="94"/>
      <c r="QEU27" s="94"/>
      <c r="QEV27" s="94"/>
      <c r="QEW27" s="94"/>
      <c r="QEX27" s="94"/>
      <c r="QEY27" s="94"/>
      <c r="QEZ27" s="72" t="s">
        <v>371</v>
      </c>
      <c r="QFA27" s="72"/>
      <c r="QFB27" s="94"/>
      <c r="QFC27" s="94"/>
      <c r="QFD27" s="94"/>
      <c r="QFE27" s="94"/>
      <c r="QFF27" s="94"/>
      <c r="QFG27" s="94"/>
      <c r="QFH27" s="94"/>
      <c r="QFI27" s="94"/>
      <c r="QFJ27" s="94"/>
      <c r="QFK27" s="94"/>
      <c r="QFL27" s="94"/>
      <c r="QFM27" s="94"/>
      <c r="QFN27" s="94"/>
      <c r="QFO27" s="94"/>
      <c r="QFP27" s="72" t="s">
        <v>371</v>
      </c>
      <c r="QFQ27" s="72"/>
      <c r="QFR27" s="94"/>
      <c r="QFS27" s="94"/>
      <c r="QFT27" s="94"/>
      <c r="QFU27" s="94"/>
      <c r="QFV27" s="94"/>
      <c r="QFW27" s="94"/>
      <c r="QFX27" s="94"/>
      <c r="QFY27" s="94"/>
      <c r="QFZ27" s="94"/>
      <c r="QGA27" s="94"/>
      <c r="QGB27" s="94"/>
      <c r="QGC27" s="94"/>
      <c r="QGD27" s="94"/>
      <c r="QGE27" s="94"/>
      <c r="QGF27" s="72" t="s">
        <v>371</v>
      </c>
      <c r="QGG27" s="72"/>
      <c r="QGH27" s="94"/>
      <c r="QGI27" s="94"/>
      <c r="QGJ27" s="94"/>
      <c r="QGK27" s="94"/>
      <c r="QGL27" s="94"/>
      <c r="QGM27" s="94"/>
      <c r="QGN27" s="94"/>
      <c r="QGO27" s="94"/>
      <c r="QGP27" s="94"/>
      <c r="QGQ27" s="94"/>
      <c r="QGR27" s="94"/>
      <c r="QGS27" s="94"/>
      <c r="QGT27" s="94"/>
      <c r="QGU27" s="94"/>
      <c r="QGV27" s="72" t="s">
        <v>371</v>
      </c>
      <c r="QGW27" s="72"/>
      <c r="QGX27" s="94"/>
      <c r="QGY27" s="94"/>
      <c r="QGZ27" s="94"/>
      <c r="QHA27" s="94"/>
      <c r="QHB27" s="94"/>
      <c r="QHC27" s="94"/>
      <c r="QHD27" s="94"/>
      <c r="QHE27" s="94"/>
      <c r="QHF27" s="94"/>
      <c r="QHG27" s="94"/>
      <c r="QHH27" s="94"/>
      <c r="QHI27" s="94"/>
      <c r="QHJ27" s="94"/>
      <c r="QHK27" s="94"/>
      <c r="QHL27" s="72" t="s">
        <v>371</v>
      </c>
      <c r="QHM27" s="72"/>
      <c r="QHN27" s="94"/>
      <c r="QHO27" s="94"/>
      <c r="QHP27" s="94"/>
      <c r="QHQ27" s="94"/>
      <c r="QHR27" s="94"/>
      <c r="QHS27" s="94"/>
      <c r="QHT27" s="94"/>
      <c r="QHU27" s="94"/>
      <c r="QHV27" s="94"/>
      <c r="QHW27" s="94"/>
      <c r="QHX27" s="94"/>
      <c r="QHY27" s="94"/>
      <c r="QHZ27" s="94"/>
      <c r="QIA27" s="94"/>
      <c r="QIB27" s="72" t="s">
        <v>371</v>
      </c>
      <c r="QIC27" s="72"/>
      <c r="QID27" s="94"/>
      <c r="QIE27" s="94"/>
      <c r="QIF27" s="94"/>
      <c r="QIG27" s="94"/>
      <c r="QIH27" s="94"/>
      <c r="QII27" s="94"/>
      <c r="QIJ27" s="94"/>
      <c r="QIK27" s="94"/>
      <c r="QIL27" s="94"/>
      <c r="QIM27" s="94"/>
      <c r="QIN27" s="94"/>
      <c r="QIO27" s="94"/>
      <c r="QIP27" s="94"/>
      <c r="QIQ27" s="94"/>
      <c r="QIR27" s="72" t="s">
        <v>371</v>
      </c>
      <c r="QIS27" s="72"/>
      <c r="QIT27" s="94"/>
      <c r="QIU27" s="94"/>
      <c r="QIV27" s="94"/>
      <c r="QIW27" s="94"/>
      <c r="QIX27" s="94"/>
      <c r="QIY27" s="94"/>
      <c r="QIZ27" s="94"/>
      <c r="QJA27" s="94"/>
      <c r="QJB27" s="94"/>
      <c r="QJC27" s="94"/>
      <c r="QJD27" s="94"/>
      <c r="QJE27" s="94"/>
      <c r="QJF27" s="94"/>
      <c r="QJG27" s="94"/>
      <c r="QJH27" s="72" t="s">
        <v>371</v>
      </c>
      <c r="QJI27" s="72"/>
      <c r="QJJ27" s="94"/>
      <c r="QJK27" s="94"/>
      <c r="QJL27" s="94"/>
      <c r="QJM27" s="94"/>
      <c r="QJN27" s="94"/>
      <c r="QJO27" s="94"/>
      <c r="QJP27" s="94"/>
      <c r="QJQ27" s="94"/>
      <c r="QJR27" s="94"/>
      <c r="QJS27" s="94"/>
      <c r="QJT27" s="94"/>
      <c r="QJU27" s="94"/>
      <c r="QJV27" s="94"/>
      <c r="QJW27" s="94"/>
      <c r="QJX27" s="72" t="s">
        <v>371</v>
      </c>
      <c r="QJY27" s="72"/>
      <c r="QJZ27" s="94"/>
      <c r="QKA27" s="94"/>
      <c r="QKB27" s="94"/>
      <c r="QKC27" s="94"/>
      <c r="QKD27" s="94"/>
      <c r="QKE27" s="94"/>
      <c r="QKF27" s="94"/>
      <c r="QKG27" s="94"/>
      <c r="QKH27" s="94"/>
      <c r="QKI27" s="94"/>
      <c r="QKJ27" s="94"/>
      <c r="QKK27" s="94"/>
      <c r="QKL27" s="94"/>
      <c r="QKM27" s="94"/>
      <c r="QKN27" s="72" t="s">
        <v>371</v>
      </c>
      <c r="QKO27" s="72"/>
      <c r="QKP27" s="94"/>
      <c r="QKQ27" s="94"/>
      <c r="QKR27" s="94"/>
      <c r="QKS27" s="94"/>
      <c r="QKT27" s="94"/>
      <c r="QKU27" s="94"/>
      <c r="QKV27" s="94"/>
      <c r="QKW27" s="94"/>
      <c r="QKX27" s="94"/>
      <c r="QKY27" s="94"/>
      <c r="QKZ27" s="94"/>
      <c r="QLA27" s="94"/>
      <c r="QLB27" s="94"/>
      <c r="QLC27" s="94"/>
      <c r="QLD27" s="72" t="s">
        <v>371</v>
      </c>
      <c r="QLE27" s="72"/>
      <c r="QLF27" s="94"/>
      <c r="QLG27" s="94"/>
      <c r="QLH27" s="94"/>
      <c r="QLI27" s="94"/>
      <c r="QLJ27" s="94"/>
      <c r="QLK27" s="94"/>
      <c r="QLL27" s="94"/>
      <c r="QLM27" s="94"/>
      <c r="QLN27" s="94"/>
      <c r="QLO27" s="94"/>
      <c r="QLP27" s="94"/>
      <c r="QLQ27" s="94"/>
      <c r="QLR27" s="94"/>
      <c r="QLS27" s="94"/>
      <c r="QLT27" s="72" t="s">
        <v>371</v>
      </c>
      <c r="QLU27" s="72"/>
      <c r="QLV27" s="94"/>
      <c r="QLW27" s="94"/>
      <c r="QLX27" s="94"/>
      <c r="QLY27" s="94"/>
      <c r="QLZ27" s="94"/>
      <c r="QMA27" s="94"/>
      <c r="QMB27" s="94"/>
      <c r="QMC27" s="94"/>
      <c r="QMD27" s="94"/>
      <c r="QME27" s="94"/>
      <c r="QMF27" s="94"/>
      <c r="QMG27" s="94"/>
      <c r="QMH27" s="94"/>
      <c r="QMI27" s="94"/>
      <c r="QMJ27" s="72" t="s">
        <v>371</v>
      </c>
      <c r="QMK27" s="72"/>
      <c r="QML27" s="94"/>
      <c r="QMM27" s="94"/>
      <c r="QMN27" s="94"/>
      <c r="QMO27" s="94"/>
      <c r="QMP27" s="94"/>
      <c r="QMQ27" s="94"/>
      <c r="QMR27" s="94"/>
      <c r="QMS27" s="94"/>
      <c r="QMT27" s="94"/>
      <c r="QMU27" s="94"/>
      <c r="QMV27" s="94"/>
      <c r="QMW27" s="94"/>
      <c r="QMX27" s="94"/>
      <c r="QMY27" s="94"/>
      <c r="QMZ27" s="72" t="s">
        <v>371</v>
      </c>
      <c r="QNA27" s="72"/>
      <c r="QNB27" s="94"/>
      <c r="QNC27" s="94"/>
      <c r="QND27" s="94"/>
      <c r="QNE27" s="94"/>
      <c r="QNF27" s="94"/>
      <c r="QNG27" s="94"/>
      <c r="QNH27" s="94"/>
      <c r="QNI27" s="94"/>
      <c r="QNJ27" s="94"/>
      <c r="QNK27" s="94"/>
      <c r="QNL27" s="94"/>
      <c r="QNM27" s="94"/>
      <c r="QNN27" s="94"/>
      <c r="QNO27" s="94"/>
      <c r="QNP27" s="72" t="s">
        <v>371</v>
      </c>
      <c r="QNQ27" s="72"/>
      <c r="QNR27" s="94"/>
      <c r="QNS27" s="94"/>
      <c r="QNT27" s="94"/>
      <c r="QNU27" s="94"/>
      <c r="QNV27" s="94"/>
      <c r="QNW27" s="94"/>
      <c r="QNX27" s="94"/>
      <c r="QNY27" s="94"/>
      <c r="QNZ27" s="94"/>
      <c r="QOA27" s="94"/>
      <c r="QOB27" s="94"/>
      <c r="QOC27" s="94"/>
      <c r="QOD27" s="94"/>
      <c r="QOE27" s="94"/>
      <c r="QOF27" s="72" t="s">
        <v>371</v>
      </c>
      <c r="QOG27" s="72"/>
      <c r="QOH27" s="94"/>
      <c r="QOI27" s="94"/>
      <c r="QOJ27" s="94"/>
      <c r="QOK27" s="94"/>
      <c r="QOL27" s="94"/>
      <c r="QOM27" s="94"/>
      <c r="QON27" s="94"/>
      <c r="QOO27" s="94"/>
      <c r="QOP27" s="94"/>
      <c r="QOQ27" s="94"/>
      <c r="QOR27" s="94"/>
      <c r="QOS27" s="94"/>
      <c r="QOT27" s="94"/>
      <c r="QOU27" s="94"/>
      <c r="QOV27" s="72" t="s">
        <v>371</v>
      </c>
      <c r="QOW27" s="72"/>
      <c r="QOX27" s="94"/>
      <c r="QOY27" s="94"/>
      <c r="QOZ27" s="94"/>
      <c r="QPA27" s="94"/>
      <c r="QPB27" s="94"/>
      <c r="QPC27" s="94"/>
      <c r="QPD27" s="94"/>
      <c r="QPE27" s="94"/>
      <c r="QPF27" s="94"/>
      <c r="QPG27" s="94"/>
      <c r="QPH27" s="94"/>
      <c r="QPI27" s="94"/>
      <c r="QPJ27" s="94"/>
      <c r="QPK27" s="94"/>
      <c r="QPL27" s="72" t="s">
        <v>371</v>
      </c>
      <c r="QPM27" s="72"/>
      <c r="QPN27" s="94"/>
      <c r="QPO27" s="94"/>
      <c r="QPP27" s="94"/>
      <c r="QPQ27" s="94"/>
      <c r="QPR27" s="94"/>
      <c r="QPS27" s="94"/>
      <c r="QPT27" s="94"/>
      <c r="QPU27" s="94"/>
      <c r="QPV27" s="94"/>
      <c r="QPW27" s="94"/>
      <c r="QPX27" s="94"/>
      <c r="QPY27" s="94"/>
      <c r="QPZ27" s="94"/>
      <c r="QQA27" s="94"/>
      <c r="QQB27" s="72" t="s">
        <v>371</v>
      </c>
      <c r="QQC27" s="72"/>
      <c r="QQD27" s="94"/>
      <c r="QQE27" s="94"/>
      <c r="QQF27" s="94"/>
      <c r="QQG27" s="94"/>
      <c r="QQH27" s="94"/>
      <c r="QQI27" s="94"/>
      <c r="QQJ27" s="94"/>
      <c r="QQK27" s="94"/>
      <c r="QQL27" s="94"/>
      <c r="QQM27" s="94"/>
      <c r="QQN27" s="94"/>
      <c r="QQO27" s="94"/>
      <c r="QQP27" s="94"/>
      <c r="QQQ27" s="94"/>
      <c r="QQR27" s="72" t="s">
        <v>371</v>
      </c>
      <c r="QQS27" s="72"/>
      <c r="QQT27" s="94"/>
      <c r="QQU27" s="94"/>
      <c r="QQV27" s="94"/>
      <c r="QQW27" s="94"/>
      <c r="QQX27" s="94"/>
      <c r="QQY27" s="94"/>
      <c r="QQZ27" s="94"/>
      <c r="QRA27" s="94"/>
      <c r="QRB27" s="94"/>
      <c r="QRC27" s="94"/>
      <c r="QRD27" s="94"/>
      <c r="QRE27" s="94"/>
      <c r="QRF27" s="94"/>
      <c r="QRG27" s="94"/>
      <c r="QRH27" s="72" t="s">
        <v>371</v>
      </c>
      <c r="QRI27" s="72"/>
      <c r="QRJ27" s="94"/>
      <c r="QRK27" s="94"/>
      <c r="QRL27" s="94"/>
      <c r="QRM27" s="94"/>
      <c r="QRN27" s="94"/>
      <c r="QRO27" s="94"/>
      <c r="QRP27" s="94"/>
      <c r="QRQ27" s="94"/>
      <c r="QRR27" s="94"/>
      <c r="QRS27" s="94"/>
      <c r="QRT27" s="94"/>
      <c r="QRU27" s="94"/>
      <c r="QRV27" s="94"/>
      <c r="QRW27" s="94"/>
      <c r="QRX27" s="72" t="s">
        <v>371</v>
      </c>
      <c r="QRY27" s="72"/>
      <c r="QRZ27" s="94"/>
      <c r="QSA27" s="94"/>
      <c r="QSB27" s="94"/>
      <c r="QSC27" s="94"/>
      <c r="QSD27" s="94"/>
      <c r="QSE27" s="94"/>
      <c r="QSF27" s="94"/>
      <c r="QSG27" s="94"/>
      <c r="QSH27" s="94"/>
      <c r="QSI27" s="94"/>
      <c r="QSJ27" s="94"/>
      <c r="QSK27" s="94"/>
      <c r="QSL27" s="94"/>
      <c r="QSM27" s="94"/>
      <c r="QSN27" s="72" t="s">
        <v>371</v>
      </c>
      <c r="QSO27" s="72"/>
      <c r="QSP27" s="94"/>
      <c r="QSQ27" s="94"/>
      <c r="QSR27" s="94"/>
      <c r="QSS27" s="94"/>
      <c r="QST27" s="94"/>
      <c r="QSU27" s="94"/>
      <c r="QSV27" s="94"/>
      <c r="QSW27" s="94"/>
      <c r="QSX27" s="94"/>
      <c r="QSY27" s="94"/>
      <c r="QSZ27" s="94"/>
      <c r="QTA27" s="94"/>
      <c r="QTB27" s="94"/>
      <c r="QTC27" s="94"/>
      <c r="QTD27" s="72" t="s">
        <v>371</v>
      </c>
      <c r="QTE27" s="72"/>
      <c r="QTF27" s="94"/>
      <c r="QTG27" s="94"/>
      <c r="QTH27" s="94"/>
      <c r="QTI27" s="94"/>
      <c r="QTJ27" s="94"/>
      <c r="QTK27" s="94"/>
      <c r="QTL27" s="94"/>
      <c r="QTM27" s="94"/>
      <c r="QTN27" s="94"/>
      <c r="QTO27" s="94"/>
      <c r="QTP27" s="94"/>
      <c r="QTQ27" s="94"/>
      <c r="QTR27" s="94"/>
      <c r="QTS27" s="94"/>
      <c r="QTT27" s="72" t="s">
        <v>371</v>
      </c>
      <c r="QTU27" s="72"/>
      <c r="QTV27" s="94"/>
      <c r="QTW27" s="94"/>
      <c r="QTX27" s="94"/>
      <c r="QTY27" s="94"/>
      <c r="QTZ27" s="94"/>
      <c r="QUA27" s="94"/>
      <c r="QUB27" s="94"/>
      <c r="QUC27" s="94"/>
      <c r="QUD27" s="94"/>
      <c r="QUE27" s="94"/>
      <c r="QUF27" s="94"/>
      <c r="QUG27" s="94"/>
      <c r="QUH27" s="94"/>
      <c r="QUI27" s="94"/>
      <c r="QUJ27" s="72" t="s">
        <v>371</v>
      </c>
      <c r="QUK27" s="72"/>
      <c r="QUL27" s="94"/>
      <c r="QUM27" s="94"/>
      <c r="QUN27" s="94"/>
      <c r="QUO27" s="94"/>
      <c r="QUP27" s="94"/>
      <c r="QUQ27" s="94"/>
      <c r="QUR27" s="94"/>
      <c r="QUS27" s="94"/>
      <c r="QUT27" s="94"/>
      <c r="QUU27" s="94"/>
      <c r="QUV27" s="94"/>
      <c r="QUW27" s="94"/>
      <c r="QUX27" s="94"/>
      <c r="QUY27" s="94"/>
      <c r="QUZ27" s="72" t="s">
        <v>371</v>
      </c>
      <c r="QVA27" s="72"/>
      <c r="QVB27" s="94"/>
      <c r="QVC27" s="94"/>
      <c r="QVD27" s="94"/>
      <c r="QVE27" s="94"/>
      <c r="QVF27" s="94"/>
      <c r="QVG27" s="94"/>
      <c r="QVH27" s="94"/>
      <c r="QVI27" s="94"/>
      <c r="QVJ27" s="94"/>
      <c r="QVK27" s="94"/>
      <c r="QVL27" s="94"/>
      <c r="QVM27" s="94"/>
      <c r="QVN27" s="94"/>
      <c r="QVO27" s="94"/>
      <c r="QVP27" s="72" t="s">
        <v>371</v>
      </c>
      <c r="QVQ27" s="72"/>
      <c r="QVR27" s="94"/>
      <c r="QVS27" s="94"/>
      <c r="QVT27" s="94"/>
      <c r="QVU27" s="94"/>
      <c r="QVV27" s="94"/>
      <c r="QVW27" s="94"/>
      <c r="QVX27" s="94"/>
      <c r="QVY27" s="94"/>
      <c r="QVZ27" s="94"/>
      <c r="QWA27" s="94"/>
      <c r="QWB27" s="94"/>
      <c r="QWC27" s="94"/>
      <c r="QWD27" s="94"/>
      <c r="QWE27" s="94"/>
      <c r="QWF27" s="72" t="s">
        <v>371</v>
      </c>
      <c r="QWG27" s="72"/>
      <c r="QWH27" s="94"/>
      <c r="QWI27" s="94"/>
      <c r="QWJ27" s="94"/>
      <c r="QWK27" s="94"/>
      <c r="QWL27" s="94"/>
      <c r="QWM27" s="94"/>
      <c r="QWN27" s="94"/>
      <c r="QWO27" s="94"/>
      <c r="QWP27" s="94"/>
      <c r="QWQ27" s="94"/>
      <c r="QWR27" s="94"/>
      <c r="QWS27" s="94"/>
      <c r="QWT27" s="94"/>
      <c r="QWU27" s="94"/>
      <c r="QWV27" s="72" t="s">
        <v>371</v>
      </c>
      <c r="QWW27" s="72"/>
      <c r="QWX27" s="94"/>
      <c r="QWY27" s="94"/>
      <c r="QWZ27" s="94"/>
      <c r="QXA27" s="94"/>
      <c r="QXB27" s="94"/>
      <c r="QXC27" s="94"/>
      <c r="QXD27" s="94"/>
      <c r="QXE27" s="94"/>
      <c r="QXF27" s="94"/>
      <c r="QXG27" s="94"/>
      <c r="QXH27" s="94"/>
      <c r="QXI27" s="94"/>
      <c r="QXJ27" s="94"/>
      <c r="QXK27" s="94"/>
      <c r="QXL27" s="72" t="s">
        <v>371</v>
      </c>
      <c r="QXM27" s="72"/>
      <c r="QXN27" s="94"/>
      <c r="QXO27" s="94"/>
      <c r="QXP27" s="94"/>
      <c r="QXQ27" s="94"/>
      <c r="QXR27" s="94"/>
      <c r="QXS27" s="94"/>
      <c r="QXT27" s="94"/>
      <c r="QXU27" s="94"/>
      <c r="QXV27" s="94"/>
      <c r="QXW27" s="94"/>
      <c r="QXX27" s="94"/>
      <c r="QXY27" s="94"/>
      <c r="QXZ27" s="94"/>
      <c r="QYA27" s="94"/>
      <c r="QYB27" s="72" t="s">
        <v>371</v>
      </c>
      <c r="QYC27" s="72"/>
      <c r="QYD27" s="94"/>
      <c r="QYE27" s="94"/>
      <c r="QYF27" s="94"/>
      <c r="QYG27" s="94"/>
      <c r="QYH27" s="94"/>
      <c r="QYI27" s="94"/>
      <c r="QYJ27" s="94"/>
      <c r="QYK27" s="94"/>
      <c r="QYL27" s="94"/>
      <c r="QYM27" s="94"/>
      <c r="QYN27" s="94"/>
      <c r="QYO27" s="94"/>
      <c r="QYP27" s="94"/>
      <c r="QYQ27" s="94"/>
      <c r="QYR27" s="72" t="s">
        <v>371</v>
      </c>
      <c r="QYS27" s="72"/>
      <c r="QYT27" s="94"/>
      <c r="QYU27" s="94"/>
      <c r="QYV27" s="94"/>
      <c r="QYW27" s="94"/>
      <c r="QYX27" s="94"/>
      <c r="QYY27" s="94"/>
      <c r="QYZ27" s="94"/>
      <c r="QZA27" s="94"/>
      <c r="QZB27" s="94"/>
      <c r="QZC27" s="94"/>
      <c r="QZD27" s="94"/>
      <c r="QZE27" s="94"/>
      <c r="QZF27" s="94"/>
      <c r="QZG27" s="94"/>
      <c r="QZH27" s="72" t="s">
        <v>371</v>
      </c>
      <c r="QZI27" s="72"/>
      <c r="QZJ27" s="94"/>
      <c r="QZK27" s="94"/>
      <c r="QZL27" s="94"/>
      <c r="QZM27" s="94"/>
      <c r="QZN27" s="94"/>
      <c r="QZO27" s="94"/>
      <c r="QZP27" s="94"/>
      <c r="QZQ27" s="94"/>
      <c r="QZR27" s="94"/>
      <c r="QZS27" s="94"/>
      <c r="QZT27" s="94"/>
      <c r="QZU27" s="94"/>
      <c r="QZV27" s="94"/>
      <c r="QZW27" s="94"/>
      <c r="QZX27" s="72" t="s">
        <v>371</v>
      </c>
      <c r="QZY27" s="72"/>
      <c r="QZZ27" s="94"/>
      <c r="RAA27" s="94"/>
      <c r="RAB27" s="94"/>
      <c r="RAC27" s="94"/>
      <c r="RAD27" s="94"/>
      <c r="RAE27" s="94"/>
      <c r="RAF27" s="94"/>
      <c r="RAG27" s="94"/>
      <c r="RAH27" s="94"/>
      <c r="RAI27" s="94"/>
      <c r="RAJ27" s="94"/>
      <c r="RAK27" s="94"/>
      <c r="RAL27" s="94"/>
      <c r="RAM27" s="94"/>
      <c r="RAN27" s="72" t="s">
        <v>371</v>
      </c>
      <c r="RAO27" s="72"/>
      <c r="RAP27" s="94"/>
      <c r="RAQ27" s="94"/>
      <c r="RAR27" s="94"/>
      <c r="RAS27" s="94"/>
      <c r="RAT27" s="94"/>
      <c r="RAU27" s="94"/>
      <c r="RAV27" s="94"/>
      <c r="RAW27" s="94"/>
      <c r="RAX27" s="94"/>
      <c r="RAY27" s="94"/>
      <c r="RAZ27" s="94"/>
      <c r="RBA27" s="94"/>
      <c r="RBB27" s="94"/>
      <c r="RBC27" s="94"/>
      <c r="RBD27" s="72" t="s">
        <v>371</v>
      </c>
      <c r="RBE27" s="72"/>
      <c r="RBF27" s="94"/>
      <c r="RBG27" s="94"/>
      <c r="RBH27" s="94"/>
      <c r="RBI27" s="94"/>
      <c r="RBJ27" s="94"/>
      <c r="RBK27" s="94"/>
      <c r="RBL27" s="94"/>
      <c r="RBM27" s="94"/>
      <c r="RBN27" s="94"/>
      <c r="RBO27" s="94"/>
      <c r="RBP27" s="94"/>
      <c r="RBQ27" s="94"/>
      <c r="RBR27" s="94"/>
      <c r="RBS27" s="94"/>
      <c r="RBT27" s="72" t="s">
        <v>371</v>
      </c>
      <c r="RBU27" s="72"/>
      <c r="RBV27" s="94"/>
      <c r="RBW27" s="94"/>
      <c r="RBX27" s="94"/>
      <c r="RBY27" s="94"/>
      <c r="RBZ27" s="94"/>
      <c r="RCA27" s="94"/>
      <c r="RCB27" s="94"/>
      <c r="RCC27" s="94"/>
      <c r="RCD27" s="94"/>
      <c r="RCE27" s="94"/>
      <c r="RCF27" s="94"/>
      <c r="RCG27" s="94"/>
      <c r="RCH27" s="94"/>
      <c r="RCI27" s="94"/>
      <c r="RCJ27" s="72" t="s">
        <v>371</v>
      </c>
      <c r="RCK27" s="72"/>
      <c r="RCL27" s="94"/>
      <c r="RCM27" s="94"/>
      <c r="RCN27" s="94"/>
      <c r="RCO27" s="94"/>
      <c r="RCP27" s="94"/>
      <c r="RCQ27" s="94"/>
      <c r="RCR27" s="94"/>
      <c r="RCS27" s="94"/>
      <c r="RCT27" s="94"/>
      <c r="RCU27" s="94"/>
      <c r="RCV27" s="94"/>
      <c r="RCW27" s="94"/>
      <c r="RCX27" s="94"/>
      <c r="RCY27" s="94"/>
      <c r="RCZ27" s="72" t="s">
        <v>371</v>
      </c>
      <c r="RDA27" s="72"/>
      <c r="RDB27" s="94"/>
      <c r="RDC27" s="94"/>
      <c r="RDD27" s="94"/>
      <c r="RDE27" s="94"/>
      <c r="RDF27" s="94"/>
      <c r="RDG27" s="94"/>
      <c r="RDH27" s="94"/>
      <c r="RDI27" s="94"/>
      <c r="RDJ27" s="94"/>
      <c r="RDK27" s="94"/>
      <c r="RDL27" s="94"/>
      <c r="RDM27" s="94"/>
      <c r="RDN27" s="94"/>
      <c r="RDO27" s="94"/>
      <c r="RDP27" s="72" t="s">
        <v>371</v>
      </c>
      <c r="RDQ27" s="72"/>
      <c r="RDR27" s="94"/>
      <c r="RDS27" s="94"/>
      <c r="RDT27" s="94"/>
      <c r="RDU27" s="94"/>
      <c r="RDV27" s="94"/>
      <c r="RDW27" s="94"/>
      <c r="RDX27" s="94"/>
      <c r="RDY27" s="94"/>
      <c r="RDZ27" s="94"/>
      <c r="REA27" s="94"/>
      <c r="REB27" s="94"/>
      <c r="REC27" s="94"/>
      <c r="RED27" s="94"/>
      <c r="REE27" s="94"/>
      <c r="REF27" s="72" t="s">
        <v>371</v>
      </c>
      <c r="REG27" s="72"/>
      <c r="REH27" s="94"/>
      <c r="REI27" s="94"/>
      <c r="REJ27" s="94"/>
      <c r="REK27" s="94"/>
      <c r="REL27" s="94"/>
      <c r="REM27" s="94"/>
      <c r="REN27" s="94"/>
      <c r="REO27" s="94"/>
      <c r="REP27" s="94"/>
      <c r="REQ27" s="94"/>
      <c r="RER27" s="94"/>
      <c r="RES27" s="94"/>
      <c r="RET27" s="94"/>
      <c r="REU27" s="94"/>
      <c r="REV27" s="72" t="s">
        <v>371</v>
      </c>
      <c r="REW27" s="72"/>
      <c r="REX27" s="94"/>
      <c r="REY27" s="94"/>
      <c r="REZ27" s="94"/>
      <c r="RFA27" s="94"/>
      <c r="RFB27" s="94"/>
      <c r="RFC27" s="94"/>
      <c r="RFD27" s="94"/>
      <c r="RFE27" s="94"/>
      <c r="RFF27" s="94"/>
      <c r="RFG27" s="94"/>
      <c r="RFH27" s="94"/>
      <c r="RFI27" s="94"/>
      <c r="RFJ27" s="94"/>
      <c r="RFK27" s="94"/>
      <c r="RFL27" s="72" t="s">
        <v>371</v>
      </c>
      <c r="RFM27" s="72"/>
      <c r="RFN27" s="94"/>
      <c r="RFO27" s="94"/>
      <c r="RFP27" s="94"/>
      <c r="RFQ27" s="94"/>
      <c r="RFR27" s="94"/>
      <c r="RFS27" s="94"/>
      <c r="RFT27" s="94"/>
      <c r="RFU27" s="94"/>
      <c r="RFV27" s="94"/>
      <c r="RFW27" s="94"/>
      <c r="RFX27" s="94"/>
      <c r="RFY27" s="94"/>
      <c r="RFZ27" s="94"/>
      <c r="RGA27" s="94"/>
      <c r="RGB27" s="72" t="s">
        <v>371</v>
      </c>
      <c r="RGC27" s="72"/>
      <c r="RGD27" s="94"/>
      <c r="RGE27" s="94"/>
      <c r="RGF27" s="94"/>
      <c r="RGG27" s="94"/>
      <c r="RGH27" s="94"/>
      <c r="RGI27" s="94"/>
      <c r="RGJ27" s="94"/>
      <c r="RGK27" s="94"/>
      <c r="RGL27" s="94"/>
      <c r="RGM27" s="94"/>
      <c r="RGN27" s="94"/>
      <c r="RGO27" s="94"/>
      <c r="RGP27" s="94"/>
      <c r="RGQ27" s="94"/>
      <c r="RGR27" s="72" t="s">
        <v>371</v>
      </c>
      <c r="RGS27" s="72"/>
      <c r="RGT27" s="94"/>
      <c r="RGU27" s="94"/>
      <c r="RGV27" s="94"/>
      <c r="RGW27" s="94"/>
      <c r="RGX27" s="94"/>
      <c r="RGY27" s="94"/>
      <c r="RGZ27" s="94"/>
      <c r="RHA27" s="94"/>
      <c r="RHB27" s="94"/>
      <c r="RHC27" s="94"/>
      <c r="RHD27" s="94"/>
      <c r="RHE27" s="94"/>
      <c r="RHF27" s="94"/>
      <c r="RHG27" s="94"/>
      <c r="RHH27" s="72" t="s">
        <v>371</v>
      </c>
      <c r="RHI27" s="72"/>
      <c r="RHJ27" s="94"/>
      <c r="RHK27" s="94"/>
      <c r="RHL27" s="94"/>
      <c r="RHM27" s="94"/>
      <c r="RHN27" s="94"/>
      <c r="RHO27" s="94"/>
      <c r="RHP27" s="94"/>
      <c r="RHQ27" s="94"/>
      <c r="RHR27" s="94"/>
      <c r="RHS27" s="94"/>
      <c r="RHT27" s="94"/>
      <c r="RHU27" s="94"/>
      <c r="RHV27" s="94"/>
      <c r="RHW27" s="94"/>
      <c r="RHX27" s="72" t="s">
        <v>371</v>
      </c>
      <c r="RHY27" s="72"/>
      <c r="RHZ27" s="94"/>
      <c r="RIA27" s="94"/>
      <c r="RIB27" s="94"/>
      <c r="RIC27" s="94"/>
      <c r="RID27" s="94"/>
      <c r="RIE27" s="94"/>
      <c r="RIF27" s="94"/>
      <c r="RIG27" s="94"/>
      <c r="RIH27" s="94"/>
      <c r="RII27" s="94"/>
      <c r="RIJ27" s="94"/>
      <c r="RIK27" s="94"/>
      <c r="RIL27" s="94"/>
      <c r="RIM27" s="94"/>
      <c r="RIN27" s="72" t="s">
        <v>371</v>
      </c>
      <c r="RIO27" s="72"/>
      <c r="RIP27" s="94"/>
      <c r="RIQ27" s="94"/>
      <c r="RIR27" s="94"/>
      <c r="RIS27" s="94"/>
      <c r="RIT27" s="94"/>
      <c r="RIU27" s="94"/>
      <c r="RIV27" s="94"/>
      <c r="RIW27" s="94"/>
      <c r="RIX27" s="94"/>
      <c r="RIY27" s="94"/>
      <c r="RIZ27" s="94"/>
      <c r="RJA27" s="94"/>
      <c r="RJB27" s="94"/>
      <c r="RJC27" s="94"/>
      <c r="RJD27" s="72" t="s">
        <v>371</v>
      </c>
      <c r="RJE27" s="72"/>
      <c r="RJF27" s="94"/>
      <c r="RJG27" s="94"/>
      <c r="RJH27" s="94"/>
      <c r="RJI27" s="94"/>
      <c r="RJJ27" s="94"/>
      <c r="RJK27" s="94"/>
      <c r="RJL27" s="94"/>
      <c r="RJM27" s="94"/>
      <c r="RJN27" s="94"/>
      <c r="RJO27" s="94"/>
      <c r="RJP27" s="94"/>
      <c r="RJQ27" s="94"/>
      <c r="RJR27" s="94"/>
      <c r="RJS27" s="94"/>
      <c r="RJT27" s="72" t="s">
        <v>371</v>
      </c>
      <c r="RJU27" s="72"/>
      <c r="RJV27" s="94"/>
      <c r="RJW27" s="94"/>
      <c r="RJX27" s="94"/>
      <c r="RJY27" s="94"/>
      <c r="RJZ27" s="94"/>
      <c r="RKA27" s="94"/>
      <c r="RKB27" s="94"/>
      <c r="RKC27" s="94"/>
      <c r="RKD27" s="94"/>
      <c r="RKE27" s="94"/>
      <c r="RKF27" s="94"/>
      <c r="RKG27" s="94"/>
      <c r="RKH27" s="94"/>
      <c r="RKI27" s="94"/>
      <c r="RKJ27" s="72" t="s">
        <v>371</v>
      </c>
      <c r="RKK27" s="72"/>
      <c r="RKL27" s="94"/>
      <c r="RKM27" s="94"/>
      <c r="RKN27" s="94"/>
      <c r="RKO27" s="94"/>
      <c r="RKP27" s="94"/>
      <c r="RKQ27" s="94"/>
      <c r="RKR27" s="94"/>
      <c r="RKS27" s="94"/>
      <c r="RKT27" s="94"/>
      <c r="RKU27" s="94"/>
      <c r="RKV27" s="94"/>
      <c r="RKW27" s="94"/>
      <c r="RKX27" s="94"/>
      <c r="RKY27" s="94"/>
      <c r="RKZ27" s="72" t="s">
        <v>371</v>
      </c>
      <c r="RLA27" s="72"/>
      <c r="RLB27" s="94"/>
      <c r="RLC27" s="94"/>
      <c r="RLD27" s="94"/>
      <c r="RLE27" s="94"/>
      <c r="RLF27" s="94"/>
      <c r="RLG27" s="94"/>
      <c r="RLH27" s="94"/>
      <c r="RLI27" s="94"/>
      <c r="RLJ27" s="94"/>
      <c r="RLK27" s="94"/>
      <c r="RLL27" s="94"/>
      <c r="RLM27" s="94"/>
      <c r="RLN27" s="94"/>
      <c r="RLO27" s="94"/>
      <c r="RLP27" s="72" t="s">
        <v>371</v>
      </c>
      <c r="RLQ27" s="72"/>
      <c r="RLR27" s="94"/>
      <c r="RLS27" s="94"/>
      <c r="RLT27" s="94"/>
      <c r="RLU27" s="94"/>
      <c r="RLV27" s="94"/>
      <c r="RLW27" s="94"/>
      <c r="RLX27" s="94"/>
      <c r="RLY27" s="94"/>
      <c r="RLZ27" s="94"/>
      <c r="RMA27" s="94"/>
      <c r="RMB27" s="94"/>
      <c r="RMC27" s="94"/>
      <c r="RMD27" s="94"/>
      <c r="RME27" s="94"/>
      <c r="RMF27" s="72" t="s">
        <v>371</v>
      </c>
      <c r="RMG27" s="72"/>
      <c r="RMH27" s="94"/>
      <c r="RMI27" s="94"/>
      <c r="RMJ27" s="94"/>
      <c r="RMK27" s="94"/>
      <c r="RML27" s="94"/>
      <c r="RMM27" s="94"/>
      <c r="RMN27" s="94"/>
      <c r="RMO27" s="94"/>
      <c r="RMP27" s="94"/>
      <c r="RMQ27" s="94"/>
      <c r="RMR27" s="94"/>
      <c r="RMS27" s="94"/>
      <c r="RMT27" s="94"/>
      <c r="RMU27" s="94"/>
      <c r="RMV27" s="72" t="s">
        <v>371</v>
      </c>
      <c r="RMW27" s="72"/>
      <c r="RMX27" s="94"/>
      <c r="RMY27" s="94"/>
      <c r="RMZ27" s="94"/>
      <c r="RNA27" s="94"/>
      <c r="RNB27" s="94"/>
      <c r="RNC27" s="94"/>
      <c r="RND27" s="94"/>
      <c r="RNE27" s="94"/>
      <c r="RNF27" s="94"/>
      <c r="RNG27" s="94"/>
      <c r="RNH27" s="94"/>
      <c r="RNI27" s="94"/>
      <c r="RNJ27" s="94"/>
      <c r="RNK27" s="94"/>
      <c r="RNL27" s="72" t="s">
        <v>371</v>
      </c>
      <c r="RNM27" s="72"/>
      <c r="RNN27" s="94"/>
      <c r="RNO27" s="94"/>
      <c r="RNP27" s="94"/>
      <c r="RNQ27" s="94"/>
      <c r="RNR27" s="94"/>
      <c r="RNS27" s="94"/>
      <c r="RNT27" s="94"/>
      <c r="RNU27" s="94"/>
      <c r="RNV27" s="94"/>
      <c r="RNW27" s="94"/>
      <c r="RNX27" s="94"/>
      <c r="RNY27" s="94"/>
      <c r="RNZ27" s="94"/>
      <c r="ROA27" s="94"/>
      <c r="ROB27" s="72" t="s">
        <v>371</v>
      </c>
      <c r="ROC27" s="72"/>
      <c r="ROD27" s="94"/>
      <c r="ROE27" s="94"/>
      <c r="ROF27" s="94"/>
      <c r="ROG27" s="94"/>
      <c r="ROH27" s="94"/>
      <c r="ROI27" s="94"/>
      <c r="ROJ27" s="94"/>
      <c r="ROK27" s="94"/>
      <c r="ROL27" s="94"/>
      <c r="ROM27" s="94"/>
      <c r="RON27" s="94"/>
      <c r="ROO27" s="94"/>
      <c r="ROP27" s="94"/>
      <c r="ROQ27" s="94"/>
      <c r="ROR27" s="72" t="s">
        <v>371</v>
      </c>
      <c r="ROS27" s="72"/>
      <c r="ROT27" s="94"/>
      <c r="ROU27" s="94"/>
      <c r="ROV27" s="94"/>
      <c r="ROW27" s="94"/>
      <c r="ROX27" s="94"/>
      <c r="ROY27" s="94"/>
      <c r="ROZ27" s="94"/>
      <c r="RPA27" s="94"/>
      <c r="RPB27" s="94"/>
      <c r="RPC27" s="94"/>
      <c r="RPD27" s="94"/>
      <c r="RPE27" s="94"/>
      <c r="RPF27" s="94"/>
      <c r="RPG27" s="94"/>
      <c r="RPH27" s="72" t="s">
        <v>371</v>
      </c>
      <c r="RPI27" s="72"/>
      <c r="RPJ27" s="94"/>
      <c r="RPK27" s="94"/>
      <c r="RPL27" s="94"/>
      <c r="RPM27" s="94"/>
      <c r="RPN27" s="94"/>
      <c r="RPO27" s="94"/>
      <c r="RPP27" s="94"/>
      <c r="RPQ27" s="94"/>
      <c r="RPR27" s="94"/>
      <c r="RPS27" s="94"/>
      <c r="RPT27" s="94"/>
      <c r="RPU27" s="94"/>
      <c r="RPV27" s="94"/>
      <c r="RPW27" s="94"/>
      <c r="RPX27" s="72" t="s">
        <v>371</v>
      </c>
      <c r="RPY27" s="72"/>
      <c r="RPZ27" s="94"/>
      <c r="RQA27" s="94"/>
      <c r="RQB27" s="94"/>
      <c r="RQC27" s="94"/>
      <c r="RQD27" s="94"/>
      <c r="RQE27" s="94"/>
      <c r="RQF27" s="94"/>
      <c r="RQG27" s="94"/>
      <c r="RQH27" s="94"/>
      <c r="RQI27" s="94"/>
      <c r="RQJ27" s="94"/>
      <c r="RQK27" s="94"/>
      <c r="RQL27" s="94"/>
      <c r="RQM27" s="94"/>
      <c r="RQN27" s="72" t="s">
        <v>371</v>
      </c>
      <c r="RQO27" s="72"/>
      <c r="RQP27" s="94"/>
      <c r="RQQ27" s="94"/>
      <c r="RQR27" s="94"/>
      <c r="RQS27" s="94"/>
      <c r="RQT27" s="94"/>
      <c r="RQU27" s="94"/>
      <c r="RQV27" s="94"/>
      <c r="RQW27" s="94"/>
      <c r="RQX27" s="94"/>
      <c r="RQY27" s="94"/>
      <c r="RQZ27" s="94"/>
      <c r="RRA27" s="94"/>
      <c r="RRB27" s="94"/>
      <c r="RRC27" s="94"/>
      <c r="RRD27" s="72" t="s">
        <v>371</v>
      </c>
      <c r="RRE27" s="72"/>
      <c r="RRF27" s="94"/>
      <c r="RRG27" s="94"/>
      <c r="RRH27" s="94"/>
      <c r="RRI27" s="94"/>
      <c r="RRJ27" s="94"/>
      <c r="RRK27" s="94"/>
      <c r="RRL27" s="94"/>
      <c r="RRM27" s="94"/>
      <c r="RRN27" s="94"/>
      <c r="RRO27" s="94"/>
      <c r="RRP27" s="94"/>
      <c r="RRQ27" s="94"/>
      <c r="RRR27" s="94"/>
      <c r="RRS27" s="94"/>
      <c r="RRT27" s="72" t="s">
        <v>371</v>
      </c>
      <c r="RRU27" s="72"/>
      <c r="RRV27" s="94"/>
      <c r="RRW27" s="94"/>
      <c r="RRX27" s="94"/>
      <c r="RRY27" s="94"/>
      <c r="RRZ27" s="94"/>
      <c r="RSA27" s="94"/>
      <c r="RSB27" s="94"/>
      <c r="RSC27" s="94"/>
      <c r="RSD27" s="94"/>
      <c r="RSE27" s="94"/>
      <c r="RSF27" s="94"/>
      <c r="RSG27" s="94"/>
      <c r="RSH27" s="94"/>
      <c r="RSI27" s="94"/>
      <c r="RSJ27" s="72" t="s">
        <v>371</v>
      </c>
      <c r="RSK27" s="72"/>
      <c r="RSL27" s="94"/>
      <c r="RSM27" s="94"/>
      <c r="RSN27" s="94"/>
      <c r="RSO27" s="94"/>
      <c r="RSP27" s="94"/>
      <c r="RSQ27" s="94"/>
      <c r="RSR27" s="94"/>
      <c r="RSS27" s="94"/>
      <c r="RST27" s="94"/>
      <c r="RSU27" s="94"/>
      <c r="RSV27" s="94"/>
      <c r="RSW27" s="94"/>
      <c r="RSX27" s="94"/>
      <c r="RSY27" s="94"/>
      <c r="RSZ27" s="72" t="s">
        <v>371</v>
      </c>
      <c r="RTA27" s="72"/>
      <c r="RTB27" s="94"/>
      <c r="RTC27" s="94"/>
      <c r="RTD27" s="94"/>
      <c r="RTE27" s="94"/>
      <c r="RTF27" s="94"/>
      <c r="RTG27" s="94"/>
      <c r="RTH27" s="94"/>
      <c r="RTI27" s="94"/>
      <c r="RTJ27" s="94"/>
      <c r="RTK27" s="94"/>
      <c r="RTL27" s="94"/>
      <c r="RTM27" s="94"/>
      <c r="RTN27" s="94"/>
      <c r="RTO27" s="94"/>
      <c r="RTP27" s="72" t="s">
        <v>371</v>
      </c>
      <c r="RTQ27" s="72"/>
      <c r="RTR27" s="94"/>
      <c r="RTS27" s="94"/>
      <c r="RTT27" s="94"/>
      <c r="RTU27" s="94"/>
      <c r="RTV27" s="94"/>
      <c r="RTW27" s="94"/>
      <c r="RTX27" s="94"/>
      <c r="RTY27" s="94"/>
      <c r="RTZ27" s="94"/>
      <c r="RUA27" s="94"/>
      <c r="RUB27" s="94"/>
      <c r="RUC27" s="94"/>
      <c r="RUD27" s="94"/>
      <c r="RUE27" s="94"/>
      <c r="RUF27" s="72" t="s">
        <v>371</v>
      </c>
      <c r="RUG27" s="72"/>
      <c r="RUH27" s="94"/>
      <c r="RUI27" s="94"/>
      <c r="RUJ27" s="94"/>
      <c r="RUK27" s="94"/>
      <c r="RUL27" s="94"/>
      <c r="RUM27" s="94"/>
      <c r="RUN27" s="94"/>
      <c r="RUO27" s="94"/>
      <c r="RUP27" s="94"/>
      <c r="RUQ27" s="94"/>
      <c r="RUR27" s="94"/>
      <c r="RUS27" s="94"/>
      <c r="RUT27" s="94"/>
      <c r="RUU27" s="94"/>
      <c r="RUV27" s="72" t="s">
        <v>371</v>
      </c>
      <c r="RUW27" s="72"/>
      <c r="RUX27" s="94"/>
      <c r="RUY27" s="94"/>
      <c r="RUZ27" s="94"/>
      <c r="RVA27" s="94"/>
      <c r="RVB27" s="94"/>
      <c r="RVC27" s="94"/>
      <c r="RVD27" s="94"/>
      <c r="RVE27" s="94"/>
      <c r="RVF27" s="94"/>
      <c r="RVG27" s="94"/>
      <c r="RVH27" s="94"/>
      <c r="RVI27" s="94"/>
      <c r="RVJ27" s="94"/>
      <c r="RVK27" s="94"/>
      <c r="RVL27" s="72" t="s">
        <v>371</v>
      </c>
      <c r="RVM27" s="72"/>
      <c r="RVN27" s="94"/>
      <c r="RVO27" s="94"/>
      <c r="RVP27" s="94"/>
      <c r="RVQ27" s="94"/>
      <c r="RVR27" s="94"/>
      <c r="RVS27" s="94"/>
      <c r="RVT27" s="94"/>
      <c r="RVU27" s="94"/>
      <c r="RVV27" s="94"/>
      <c r="RVW27" s="94"/>
      <c r="RVX27" s="94"/>
      <c r="RVY27" s="94"/>
      <c r="RVZ27" s="94"/>
      <c r="RWA27" s="94"/>
      <c r="RWB27" s="72" t="s">
        <v>371</v>
      </c>
      <c r="RWC27" s="72"/>
      <c r="RWD27" s="94"/>
      <c r="RWE27" s="94"/>
      <c r="RWF27" s="94"/>
      <c r="RWG27" s="94"/>
      <c r="RWH27" s="94"/>
      <c r="RWI27" s="94"/>
      <c r="RWJ27" s="94"/>
      <c r="RWK27" s="94"/>
      <c r="RWL27" s="94"/>
      <c r="RWM27" s="94"/>
      <c r="RWN27" s="94"/>
      <c r="RWO27" s="94"/>
      <c r="RWP27" s="94"/>
      <c r="RWQ27" s="94"/>
      <c r="RWR27" s="72" t="s">
        <v>371</v>
      </c>
      <c r="RWS27" s="72"/>
      <c r="RWT27" s="94"/>
      <c r="RWU27" s="94"/>
      <c r="RWV27" s="94"/>
      <c r="RWW27" s="94"/>
      <c r="RWX27" s="94"/>
      <c r="RWY27" s="94"/>
      <c r="RWZ27" s="94"/>
      <c r="RXA27" s="94"/>
      <c r="RXB27" s="94"/>
      <c r="RXC27" s="94"/>
      <c r="RXD27" s="94"/>
      <c r="RXE27" s="94"/>
      <c r="RXF27" s="94"/>
      <c r="RXG27" s="94"/>
      <c r="RXH27" s="72" t="s">
        <v>371</v>
      </c>
      <c r="RXI27" s="72"/>
      <c r="RXJ27" s="94"/>
      <c r="RXK27" s="94"/>
      <c r="RXL27" s="94"/>
      <c r="RXM27" s="94"/>
      <c r="RXN27" s="94"/>
      <c r="RXO27" s="94"/>
      <c r="RXP27" s="94"/>
      <c r="RXQ27" s="94"/>
      <c r="RXR27" s="94"/>
      <c r="RXS27" s="94"/>
      <c r="RXT27" s="94"/>
      <c r="RXU27" s="94"/>
      <c r="RXV27" s="94"/>
      <c r="RXW27" s="94"/>
      <c r="RXX27" s="72" t="s">
        <v>371</v>
      </c>
      <c r="RXY27" s="72"/>
      <c r="RXZ27" s="94"/>
      <c r="RYA27" s="94"/>
      <c r="RYB27" s="94"/>
      <c r="RYC27" s="94"/>
      <c r="RYD27" s="94"/>
      <c r="RYE27" s="94"/>
      <c r="RYF27" s="94"/>
      <c r="RYG27" s="94"/>
      <c r="RYH27" s="94"/>
      <c r="RYI27" s="94"/>
      <c r="RYJ27" s="94"/>
      <c r="RYK27" s="94"/>
      <c r="RYL27" s="94"/>
      <c r="RYM27" s="94"/>
      <c r="RYN27" s="72" t="s">
        <v>371</v>
      </c>
      <c r="RYO27" s="72"/>
      <c r="RYP27" s="94"/>
      <c r="RYQ27" s="94"/>
      <c r="RYR27" s="94"/>
      <c r="RYS27" s="94"/>
      <c r="RYT27" s="94"/>
      <c r="RYU27" s="94"/>
      <c r="RYV27" s="94"/>
      <c r="RYW27" s="94"/>
      <c r="RYX27" s="94"/>
      <c r="RYY27" s="94"/>
      <c r="RYZ27" s="94"/>
      <c r="RZA27" s="94"/>
      <c r="RZB27" s="94"/>
      <c r="RZC27" s="94"/>
      <c r="RZD27" s="72" t="s">
        <v>371</v>
      </c>
      <c r="RZE27" s="72"/>
      <c r="RZF27" s="94"/>
      <c r="RZG27" s="94"/>
      <c r="RZH27" s="94"/>
      <c r="RZI27" s="94"/>
      <c r="RZJ27" s="94"/>
      <c r="RZK27" s="94"/>
      <c r="RZL27" s="94"/>
      <c r="RZM27" s="94"/>
      <c r="RZN27" s="94"/>
      <c r="RZO27" s="94"/>
      <c r="RZP27" s="94"/>
      <c r="RZQ27" s="94"/>
      <c r="RZR27" s="94"/>
      <c r="RZS27" s="94"/>
      <c r="RZT27" s="72" t="s">
        <v>371</v>
      </c>
      <c r="RZU27" s="72"/>
      <c r="RZV27" s="94"/>
      <c r="RZW27" s="94"/>
      <c r="RZX27" s="94"/>
      <c r="RZY27" s="94"/>
      <c r="RZZ27" s="94"/>
      <c r="SAA27" s="94"/>
      <c r="SAB27" s="94"/>
      <c r="SAC27" s="94"/>
      <c r="SAD27" s="94"/>
      <c r="SAE27" s="94"/>
      <c r="SAF27" s="94"/>
      <c r="SAG27" s="94"/>
      <c r="SAH27" s="94"/>
      <c r="SAI27" s="94"/>
      <c r="SAJ27" s="72" t="s">
        <v>371</v>
      </c>
      <c r="SAK27" s="72"/>
      <c r="SAL27" s="94"/>
      <c r="SAM27" s="94"/>
      <c r="SAN27" s="94"/>
      <c r="SAO27" s="94"/>
      <c r="SAP27" s="94"/>
      <c r="SAQ27" s="94"/>
      <c r="SAR27" s="94"/>
      <c r="SAS27" s="94"/>
      <c r="SAT27" s="94"/>
      <c r="SAU27" s="94"/>
      <c r="SAV27" s="94"/>
      <c r="SAW27" s="94"/>
      <c r="SAX27" s="94"/>
      <c r="SAY27" s="94"/>
      <c r="SAZ27" s="72" t="s">
        <v>371</v>
      </c>
      <c r="SBA27" s="72"/>
      <c r="SBB27" s="94"/>
      <c r="SBC27" s="94"/>
      <c r="SBD27" s="94"/>
      <c r="SBE27" s="94"/>
      <c r="SBF27" s="94"/>
      <c r="SBG27" s="94"/>
      <c r="SBH27" s="94"/>
      <c r="SBI27" s="94"/>
      <c r="SBJ27" s="94"/>
      <c r="SBK27" s="94"/>
      <c r="SBL27" s="94"/>
      <c r="SBM27" s="94"/>
      <c r="SBN27" s="94"/>
      <c r="SBO27" s="94"/>
      <c r="SBP27" s="72" t="s">
        <v>371</v>
      </c>
      <c r="SBQ27" s="72"/>
      <c r="SBR27" s="94"/>
      <c r="SBS27" s="94"/>
      <c r="SBT27" s="94"/>
      <c r="SBU27" s="94"/>
      <c r="SBV27" s="94"/>
      <c r="SBW27" s="94"/>
      <c r="SBX27" s="94"/>
      <c r="SBY27" s="94"/>
      <c r="SBZ27" s="94"/>
      <c r="SCA27" s="94"/>
      <c r="SCB27" s="94"/>
      <c r="SCC27" s="94"/>
      <c r="SCD27" s="94"/>
      <c r="SCE27" s="94"/>
      <c r="SCF27" s="72" t="s">
        <v>371</v>
      </c>
      <c r="SCG27" s="72"/>
      <c r="SCH27" s="94"/>
      <c r="SCI27" s="94"/>
      <c r="SCJ27" s="94"/>
      <c r="SCK27" s="94"/>
      <c r="SCL27" s="94"/>
      <c r="SCM27" s="94"/>
      <c r="SCN27" s="94"/>
      <c r="SCO27" s="94"/>
      <c r="SCP27" s="94"/>
      <c r="SCQ27" s="94"/>
      <c r="SCR27" s="94"/>
      <c r="SCS27" s="94"/>
      <c r="SCT27" s="94"/>
      <c r="SCU27" s="94"/>
      <c r="SCV27" s="72" t="s">
        <v>371</v>
      </c>
      <c r="SCW27" s="72"/>
      <c r="SCX27" s="94"/>
      <c r="SCY27" s="94"/>
      <c r="SCZ27" s="94"/>
      <c r="SDA27" s="94"/>
      <c r="SDB27" s="94"/>
      <c r="SDC27" s="94"/>
      <c r="SDD27" s="94"/>
      <c r="SDE27" s="94"/>
      <c r="SDF27" s="94"/>
      <c r="SDG27" s="94"/>
      <c r="SDH27" s="94"/>
      <c r="SDI27" s="94"/>
      <c r="SDJ27" s="94"/>
      <c r="SDK27" s="94"/>
      <c r="SDL27" s="72" t="s">
        <v>371</v>
      </c>
      <c r="SDM27" s="72"/>
      <c r="SDN27" s="94"/>
      <c r="SDO27" s="94"/>
      <c r="SDP27" s="94"/>
      <c r="SDQ27" s="94"/>
      <c r="SDR27" s="94"/>
      <c r="SDS27" s="94"/>
      <c r="SDT27" s="94"/>
      <c r="SDU27" s="94"/>
      <c r="SDV27" s="94"/>
      <c r="SDW27" s="94"/>
      <c r="SDX27" s="94"/>
      <c r="SDY27" s="94"/>
      <c r="SDZ27" s="94"/>
      <c r="SEA27" s="94"/>
      <c r="SEB27" s="72" t="s">
        <v>371</v>
      </c>
      <c r="SEC27" s="72"/>
      <c r="SED27" s="94"/>
      <c r="SEE27" s="94"/>
      <c r="SEF27" s="94"/>
      <c r="SEG27" s="94"/>
      <c r="SEH27" s="94"/>
      <c r="SEI27" s="94"/>
      <c r="SEJ27" s="94"/>
      <c r="SEK27" s="94"/>
      <c r="SEL27" s="94"/>
      <c r="SEM27" s="94"/>
      <c r="SEN27" s="94"/>
      <c r="SEO27" s="94"/>
      <c r="SEP27" s="94"/>
      <c r="SEQ27" s="94"/>
      <c r="SER27" s="72" t="s">
        <v>371</v>
      </c>
      <c r="SES27" s="72"/>
      <c r="SET27" s="94"/>
      <c r="SEU27" s="94"/>
      <c r="SEV27" s="94"/>
      <c r="SEW27" s="94"/>
      <c r="SEX27" s="94"/>
      <c r="SEY27" s="94"/>
      <c r="SEZ27" s="94"/>
      <c r="SFA27" s="94"/>
      <c r="SFB27" s="94"/>
      <c r="SFC27" s="94"/>
      <c r="SFD27" s="94"/>
      <c r="SFE27" s="94"/>
      <c r="SFF27" s="94"/>
      <c r="SFG27" s="94"/>
      <c r="SFH27" s="72" t="s">
        <v>371</v>
      </c>
      <c r="SFI27" s="72"/>
      <c r="SFJ27" s="94"/>
      <c r="SFK27" s="94"/>
      <c r="SFL27" s="94"/>
      <c r="SFM27" s="94"/>
      <c r="SFN27" s="94"/>
      <c r="SFO27" s="94"/>
      <c r="SFP27" s="94"/>
      <c r="SFQ27" s="94"/>
      <c r="SFR27" s="94"/>
      <c r="SFS27" s="94"/>
      <c r="SFT27" s="94"/>
      <c r="SFU27" s="94"/>
      <c r="SFV27" s="94"/>
      <c r="SFW27" s="94"/>
      <c r="SFX27" s="72" t="s">
        <v>371</v>
      </c>
      <c r="SFY27" s="72"/>
      <c r="SFZ27" s="94"/>
      <c r="SGA27" s="94"/>
      <c r="SGB27" s="94"/>
      <c r="SGC27" s="94"/>
      <c r="SGD27" s="94"/>
      <c r="SGE27" s="94"/>
      <c r="SGF27" s="94"/>
      <c r="SGG27" s="94"/>
      <c r="SGH27" s="94"/>
      <c r="SGI27" s="94"/>
      <c r="SGJ27" s="94"/>
      <c r="SGK27" s="94"/>
      <c r="SGL27" s="94"/>
      <c r="SGM27" s="94"/>
      <c r="SGN27" s="72" t="s">
        <v>371</v>
      </c>
      <c r="SGO27" s="72"/>
      <c r="SGP27" s="94"/>
      <c r="SGQ27" s="94"/>
      <c r="SGR27" s="94"/>
      <c r="SGS27" s="94"/>
      <c r="SGT27" s="94"/>
      <c r="SGU27" s="94"/>
      <c r="SGV27" s="94"/>
      <c r="SGW27" s="94"/>
      <c r="SGX27" s="94"/>
      <c r="SGY27" s="94"/>
      <c r="SGZ27" s="94"/>
      <c r="SHA27" s="94"/>
      <c r="SHB27" s="94"/>
      <c r="SHC27" s="94"/>
      <c r="SHD27" s="72" t="s">
        <v>371</v>
      </c>
      <c r="SHE27" s="72"/>
      <c r="SHF27" s="94"/>
      <c r="SHG27" s="94"/>
      <c r="SHH27" s="94"/>
      <c r="SHI27" s="94"/>
      <c r="SHJ27" s="94"/>
      <c r="SHK27" s="94"/>
      <c r="SHL27" s="94"/>
      <c r="SHM27" s="94"/>
      <c r="SHN27" s="94"/>
      <c r="SHO27" s="94"/>
      <c r="SHP27" s="94"/>
      <c r="SHQ27" s="94"/>
      <c r="SHR27" s="94"/>
      <c r="SHS27" s="94"/>
      <c r="SHT27" s="72" t="s">
        <v>371</v>
      </c>
      <c r="SHU27" s="72"/>
      <c r="SHV27" s="94"/>
      <c r="SHW27" s="94"/>
      <c r="SHX27" s="94"/>
      <c r="SHY27" s="94"/>
      <c r="SHZ27" s="94"/>
      <c r="SIA27" s="94"/>
      <c r="SIB27" s="94"/>
      <c r="SIC27" s="94"/>
      <c r="SID27" s="94"/>
      <c r="SIE27" s="94"/>
      <c r="SIF27" s="94"/>
      <c r="SIG27" s="94"/>
      <c r="SIH27" s="94"/>
      <c r="SII27" s="94"/>
      <c r="SIJ27" s="72" t="s">
        <v>371</v>
      </c>
      <c r="SIK27" s="72"/>
      <c r="SIL27" s="94"/>
      <c r="SIM27" s="94"/>
      <c r="SIN27" s="94"/>
      <c r="SIO27" s="94"/>
      <c r="SIP27" s="94"/>
      <c r="SIQ27" s="94"/>
      <c r="SIR27" s="94"/>
      <c r="SIS27" s="94"/>
      <c r="SIT27" s="94"/>
      <c r="SIU27" s="94"/>
      <c r="SIV27" s="94"/>
      <c r="SIW27" s="94"/>
      <c r="SIX27" s="94"/>
      <c r="SIY27" s="94"/>
      <c r="SIZ27" s="72" t="s">
        <v>371</v>
      </c>
      <c r="SJA27" s="72"/>
      <c r="SJB27" s="94"/>
      <c r="SJC27" s="94"/>
      <c r="SJD27" s="94"/>
      <c r="SJE27" s="94"/>
      <c r="SJF27" s="94"/>
      <c r="SJG27" s="94"/>
      <c r="SJH27" s="94"/>
      <c r="SJI27" s="94"/>
      <c r="SJJ27" s="94"/>
      <c r="SJK27" s="94"/>
      <c r="SJL27" s="94"/>
      <c r="SJM27" s="94"/>
      <c r="SJN27" s="94"/>
      <c r="SJO27" s="94"/>
      <c r="SJP27" s="72" t="s">
        <v>371</v>
      </c>
      <c r="SJQ27" s="72"/>
      <c r="SJR27" s="94"/>
      <c r="SJS27" s="94"/>
      <c r="SJT27" s="94"/>
      <c r="SJU27" s="94"/>
      <c r="SJV27" s="94"/>
      <c r="SJW27" s="94"/>
      <c r="SJX27" s="94"/>
      <c r="SJY27" s="94"/>
      <c r="SJZ27" s="94"/>
      <c r="SKA27" s="94"/>
      <c r="SKB27" s="94"/>
      <c r="SKC27" s="94"/>
      <c r="SKD27" s="94"/>
      <c r="SKE27" s="94"/>
      <c r="SKF27" s="72" t="s">
        <v>371</v>
      </c>
      <c r="SKG27" s="72"/>
      <c r="SKH27" s="94"/>
      <c r="SKI27" s="94"/>
      <c r="SKJ27" s="94"/>
      <c r="SKK27" s="94"/>
      <c r="SKL27" s="94"/>
      <c r="SKM27" s="94"/>
      <c r="SKN27" s="94"/>
      <c r="SKO27" s="94"/>
      <c r="SKP27" s="94"/>
      <c r="SKQ27" s="94"/>
      <c r="SKR27" s="94"/>
      <c r="SKS27" s="94"/>
      <c r="SKT27" s="94"/>
      <c r="SKU27" s="94"/>
      <c r="SKV27" s="72" t="s">
        <v>371</v>
      </c>
      <c r="SKW27" s="72"/>
      <c r="SKX27" s="94"/>
      <c r="SKY27" s="94"/>
      <c r="SKZ27" s="94"/>
      <c r="SLA27" s="94"/>
      <c r="SLB27" s="94"/>
      <c r="SLC27" s="94"/>
      <c r="SLD27" s="94"/>
      <c r="SLE27" s="94"/>
      <c r="SLF27" s="94"/>
      <c r="SLG27" s="94"/>
      <c r="SLH27" s="94"/>
      <c r="SLI27" s="94"/>
      <c r="SLJ27" s="94"/>
      <c r="SLK27" s="94"/>
      <c r="SLL27" s="72" t="s">
        <v>371</v>
      </c>
      <c r="SLM27" s="72"/>
      <c r="SLN27" s="94"/>
      <c r="SLO27" s="94"/>
      <c r="SLP27" s="94"/>
      <c r="SLQ27" s="94"/>
      <c r="SLR27" s="94"/>
      <c r="SLS27" s="94"/>
      <c r="SLT27" s="94"/>
      <c r="SLU27" s="94"/>
      <c r="SLV27" s="94"/>
      <c r="SLW27" s="94"/>
      <c r="SLX27" s="94"/>
      <c r="SLY27" s="94"/>
      <c r="SLZ27" s="94"/>
      <c r="SMA27" s="94"/>
      <c r="SMB27" s="72" t="s">
        <v>371</v>
      </c>
      <c r="SMC27" s="72"/>
      <c r="SMD27" s="94"/>
      <c r="SME27" s="94"/>
      <c r="SMF27" s="94"/>
      <c r="SMG27" s="94"/>
      <c r="SMH27" s="94"/>
      <c r="SMI27" s="94"/>
      <c r="SMJ27" s="94"/>
      <c r="SMK27" s="94"/>
      <c r="SML27" s="94"/>
      <c r="SMM27" s="94"/>
      <c r="SMN27" s="94"/>
      <c r="SMO27" s="94"/>
      <c r="SMP27" s="94"/>
      <c r="SMQ27" s="94"/>
      <c r="SMR27" s="72" t="s">
        <v>371</v>
      </c>
      <c r="SMS27" s="72"/>
      <c r="SMT27" s="94"/>
      <c r="SMU27" s="94"/>
      <c r="SMV27" s="94"/>
      <c r="SMW27" s="94"/>
      <c r="SMX27" s="94"/>
      <c r="SMY27" s="94"/>
      <c r="SMZ27" s="94"/>
      <c r="SNA27" s="94"/>
      <c r="SNB27" s="94"/>
      <c r="SNC27" s="94"/>
      <c r="SND27" s="94"/>
      <c r="SNE27" s="94"/>
      <c r="SNF27" s="94"/>
      <c r="SNG27" s="94"/>
      <c r="SNH27" s="72" t="s">
        <v>371</v>
      </c>
      <c r="SNI27" s="72"/>
      <c r="SNJ27" s="94"/>
      <c r="SNK27" s="94"/>
      <c r="SNL27" s="94"/>
      <c r="SNM27" s="94"/>
      <c r="SNN27" s="94"/>
      <c r="SNO27" s="94"/>
      <c r="SNP27" s="94"/>
      <c r="SNQ27" s="94"/>
      <c r="SNR27" s="94"/>
      <c r="SNS27" s="94"/>
      <c r="SNT27" s="94"/>
      <c r="SNU27" s="94"/>
      <c r="SNV27" s="94"/>
      <c r="SNW27" s="94"/>
      <c r="SNX27" s="72" t="s">
        <v>371</v>
      </c>
      <c r="SNY27" s="72"/>
      <c r="SNZ27" s="94"/>
      <c r="SOA27" s="94"/>
      <c r="SOB27" s="94"/>
      <c r="SOC27" s="94"/>
      <c r="SOD27" s="94"/>
      <c r="SOE27" s="94"/>
      <c r="SOF27" s="94"/>
      <c r="SOG27" s="94"/>
      <c r="SOH27" s="94"/>
      <c r="SOI27" s="94"/>
      <c r="SOJ27" s="94"/>
      <c r="SOK27" s="94"/>
      <c r="SOL27" s="94"/>
      <c r="SOM27" s="94"/>
      <c r="SON27" s="72" t="s">
        <v>371</v>
      </c>
      <c r="SOO27" s="72"/>
      <c r="SOP27" s="94"/>
      <c r="SOQ27" s="94"/>
      <c r="SOR27" s="94"/>
      <c r="SOS27" s="94"/>
      <c r="SOT27" s="94"/>
      <c r="SOU27" s="94"/>
      <c r="SOV27" s="94"/>
      <c r="SOW27" s="94"/>
      <c r="SOX27" s="94"/>
      <c r="SOY27" s="94"/>
      <c r="SOZ27" s="94"/>
      <c r="SPA27" s="94"/>
      <c r="SPB27" s="94"/>
      <c r="SPC27" s="94"/>
      <c r="SPD27" s="72" t="s">
        <v>371</v>
      </c>
      <c r="SPE27" s="72"/>
      <c r="SPF27" s="94"/>
      <c r="SPG27" s="94"/>
      <c r="SPH27" s="94"/>
      <c r="SPI27" s="94"/>
      <c r="SPJ27" s="94"/>
      <c r="SPK27" s="94"/>
      <c r="SPL27" s="94"/>
      <c r="SPM27" s="94"/>
      <c r="SPN27" s="94"/>
      <c r="SPO27" s="94"/>
      <c r="SPP27" s="94"/>
      <c r="SPQ27" s="94"/>
      <c r="SPR27" s="94"/>
      <c r="SPS27" s="94"/>
      <c r="SPT27" s="72" t="s">
        <v>371</v>
      </c>
      <c r="SPU27" s="72"/>
      <c r="SPV27" s="94"/>
      <c r="SPW27" s="94"/>
      <c r="SPX27" s="94"/>
      <c r="SPY27" s="94"/>
      <c r="SPZ27" s="94"/>
      <c r="SQA27" s="94"/>
      <c r="SQB27" s="94"/>
      <c r="SQC27" s="94"/>
      <c r="SQD27" s="94"/>
      <c r="SQE27" s="94"/>
      <c r="SQF27" s="94"/>
      <c r="SQG27" s="94"/>
      <c r="SQH27" s="94"/>
      <c r="SQI27" s="94"/>
      <c r="SQJ27" s="72" t="s">
        <v>371</v>
      </c>
      <c r="SQK27" s="72"/>
      <c r="SQL27" s="94"/>
      <c r="SQM27" s="94"/>
      <c r="SQN27" s="94"/>
      <c r="SQO27" s="94"/>
      <c r="SQP27" s="94"/>
      <c r="SQQ27" s="94"/>
      <c r="SQR27" s="94"/>
      <c r="SQS27" s="94"/>
      <c r="SQT27" s="94"/>
      <c r="SQU27" s="94"/>
      <c r="SQV27" s="94"/>
      <c r="SQW27" s="94"/>
      <c r="SQX27" s="94"/>
      <c r="SQY27" s="94"/>
      <c r="SQZ27" s="72" t="s">
        <v>371</v>
      </c>
      <c r="SRA27" s="72"/>
      <c r="SRB27" s="94"/>
      <c r="SRC27" s="94"/>
      <c r="SRD27" s="94"/>
      <c r="SRE27" s="94"/>
      <c r="SRF27" s="94"/>
      <c r="SRG27" s="94"/>
      <c r="SRH27" s="94"/>
      <c r="SRI27" s="94"/>
      <c r="SRJ27" s="94"/>
      <c r="SRK27" s="94"/>
      <c r="SRL27" s="94"/>
      <c r="SRM27" s="94"/>
      <c r="SRN27" s="94"/>
      <c r="SRO27" s="94"/>
      <c r="SRP27" s="72" t="s">
        <v>371</v>
      </c>
      <c r="SRQ27" s="72"/>
      <c r="SRR27" s="94"/>
      <c r="SRS27" s="94"/>
      <c r="SRT27" s="94"/>
      <c r="SRU27" s="94"/>
      <c r="SRV27" s="94"/>
      <c r="SRW27" s="94"/>
      <c r="SRX27" s="94"/>
      <c r="SRY27" s="94"/>
      <c r="SRZ27" s="94"/>
      <c r="SSA27" s="94"/>
      <c r="SSB27" s="94"/>
      <c r="SSC27" s="94"/>
      <c r="SSD27" s="94"/>
      <c r="SSE27" s="94"/>
      <c r="SSF27" s="72" t="s">
        <v>371</v>
      </c>
      <c r="SSG27" s="72"/>
      <c r="SSH27" s="94"/>
      <c r="SSI27" s="94"/>
      <c r="SSJ27" s="94"/>
      <c r="SSK27" s="94"/>
      <c r="SSL27" s="94"/>
      <c r="SSM27" s="94"/>
      <c r="SSN27" s="94"/>
      <c r="SSO27" s="94"/>
      <c r="SSP27" s="94"/>
      <c r="SSQ27" s="94"/>
      <c r="SSR27" s="94"/>
      <c r="SSS27" s="94"/>
      <c r="SST27" s="94"/>
      <c r="SSU27" s="94"/>
      <c r="SSV27" s="72" t="s">
        <v>371</v>
      </c>
      <c r="SSW27" s="72"/>
      <c r="SSX27" s="94"/>
      <c r="SSY27" s="94"/>
      <c r="SSZ27" s="94"/>
      <c r="STA27" s="94"/>
      <c r="STB27" s="94"/>
      <c r="STC27" s="94"/>
      <c r="STD27" s="94"/>
      <c r="STE27" s="94"/>
      <c r="STF27" s="94"/>
      <c r="STG27" s="94"/>
      <c r="STH27" s="94"/>
      <c r="STI27" s="94"/>
      <c r="STJ27" s="94"/>
      <c r="STK27" s="94"/>
      <c r="STL27" s="72" t="s">
        <v>371</v>
      </c>
      <c r="STM27" s="72"/>
      <c r="STN27" s="94"/>
      <c r="STO27" s="94"/>
      <c r="STP27" s="94"/>
      <c r="STQ27" s="94"/>
      <c r="STR27" s="94"/>
      <c r="STS27" s="94"/>
      <c r="STT27" s="94"/>
      <c r="STU27" s="94"/>
      <c r="STV27" s="94"/>
      <c r="STW27" s="94"/>
      <c r="STX27" s="94"/>
      <c r="STY27" s="94"/>
      <c r="STZ27" s="94"/>
      <c r="SUA27" s="94"/>
      <c r="SUB27" s="72" t="s">
        <v>371</v>
      </c>
      <c r="SUC27" s="72"/>
      <c r="SUD27" s="94"/>
      <c r="SUE27" s="94"/>
      <c r="SUF27" s="94"/>
      <c r="SUG27" s="94"/>
      <c r="SUH27" s="94"/>
      <c r="SUI27" s="94"/>
      <c r="SUJ27" s="94"/>
      <c r="SUK27" s="94"/>
      <c r="SUL27" s="94"/>
      <c r="SUM27" s="94"/>
      <c r="SUN27" s="94"/>
      <c r="SUO27" s="94"/>
      <c r="SUP27" s="94"/>
      <c r="SUQ27" s="94"/>
      <c r="SUR27" s="72" t="s">
        <v>371</v>
      </c>
      <c r="SUS27" s="72"/>
      <c r="SUT27" s="94"/>
      <c r="SUU27" s="94"/>
      <c r="SUV27" s="94"/>
      <c r="SUW27" s="94"/>
      <c r="SUX27" s="94"/>
      <c r="SUY27" s="94"/>
      <c r="SUZ27" s="94"/>
      <c r="SVA27" s="94"/>
      <c r="SVB27" s="94"/>
      <c r="SVC27" s="94"/>
      <c r="SVD27" s="94"/>
      <c r="SVE27" s="94"/>
      <c r="SVF27" s="94"/>
      <c r="SVG27" s="94"/>
      <c r="SVH27" s="72" t="s">
        <v>371</v>
      </c>
      <c r="SVI27" s="72"/>
      <c r="SVJ27" s="94"/>
      <c r="SVK27" s="94"/>
      <c r="SVL27" s="94"/>
      <c r="SVM27" s="94"/>
      <c r="SVN27" s="94"/>
      <c r="SVO27" s="94"/>
      <c r="SVP27" s="94"/>
      <c r="SVQ27" s="94"/>
      <c r="SVR27" s="94"/>
      <c r="SVS27" s="94"/>
      <c r="SVT27" s="94"/>
      <c r="SVU27" s="94"/>
      <c r="SVV27" s="94"/>
      <c r="SVW27" s="94"/>
      <c r="SVX27" s="72" t="s">
        <v>371</v>
      </c>
      <c r="SVY27" s="72"/>
      <c r="SVZ27" s="94"/>
      <c r="SWA27" s="94"/>
      <c r="SWB27" s="94"/>
      <c r="SWC27" s="94"/>
      <c r="SWD27" s="94"/>
      <c r="SWE27" s="94"/>
      <c r="SWF27" s="94"/>
      <c r="SWG27" s="94"/>
      <c r="SWH27" s="94"/>
      <c r="SWI27" s="94"/>
      <c r="SWJ27" s="94"/>
      <c r="SWK27" s="94"/>
      <c r="SWL27" s="94"/>
      <c r="SWM27" s="94"/>
      <c r="SWN27" s="72" t="s">
        <v>371</v>
      </c>
      <c r="SWO27" s="72"/>
      <c r="SWP27" s="94"/>
      <c r="SWQ27" s="94"/>
      <c r="SWR27" s="94"/>
      <c r="SWS27" s="94"/>
      <c r="SWT27" s="94"/>
      <c r="SWU27" s="94"/>
      <c r="SWV27" s="94"/>
      <c r="SWW27" s="94"/>
      <c r="SWX27" s="94"/>
      <c r="SWY27" s="94"/>
      <c r="SWZ27" s="94"/>
      <c r="SXA27" s="94"/>
      <c r="SXB27" s="94"/>
      <c r="SXC27" s="94"/>
      <c r="SXD27" s="72" t="s">
        <v>371</v>
      </c>
      <c r="SXE27" s="72"/>
      <c r="SXF27" s="94"/>
      <c r="SXG27" s="94"/>
      <c r="SXH27" s="94"/>
      <c r="SXI27" s="94"/>
      <c r="SXJ27" s="94"/>
      <c r="SXK27" s="94"/>
      <c r="SXL27" s="94"/>
      <c r="SXM27" s="94"/>
      <c r="SXN27" s="94"/>
      <c r="SXO27" s="94"/>
      <c r="SXP27" s="94"/>
      <c r="SXQ27" s="94"/>
      <c r="SXR27" s="94"/>
      <c r="SXS27" s="94"/>
      <c r="SXT27" s="72" t="s">
        <v>371</v>
      </c>
      <c r="SXU27" s="72"/>
      <c r="SXV27" s="94"/>
      <c r="SXW27" s="94"/>
      <c r="SXX27" s="94"/>
      <c r="SXY27" s="94"/>
      <c r="SXZ27" s="94"/>
      <c r="SYA27" s="94"/>
      <c r="SYB27" s="94"/>
      <c r="SYC27" s="94"/>
      <c r="SYD27" s="94"/>
      <c r="SYE27" s="94"/>
      <c r="SYF27" s="94"/>
      <c r="SYG27" s="94"/>
      <c r="SYH27" s="94"/>
      <c r="SYI27" s="94"/>
      <c r="SYJ27" s="72" t="s">
        <v>371</v>
      </c>
      <c r="SYK27" s="72"/>
      <c r="SYL27" s="94"/>
      <c r="SYM27" s="94"/>
      <c r="SYN27" s="94"/>
      <c r="SYO27" s="94"/>
      <c r="SYP27" s="94"/>
      <c r="SYQ27" s="94"/>
      <c r="SYR27" s="94"/>
      <c r="SYS27" s="94"/>
      <c r="SYT27" s="94"/>
      <c r="SYU27" s="94"/>
      <c r="SYV27" s="94"/>
      <c r="SYW27" s="94"/>
      <c r="SYX27" s="94"/>
      <c r="SYY27" s="94"/>
      <c r="SYZ27" s="72" t="s">
        <v>371</v>
      </c>
      <c r="SZA27" s="72"/>
      <c r="SZB27" s="94"/>
      <c r="SZC27" s="94"/>
      <c r="SZD27" s="94"/>
      <c r="SZE27" s="94"/>
      <c r="SZF27" s="94"/>
      <c r="SZG27" s="94"/>
      <c r="SZH27" s="94"/>
      <c r="SZI27" s="94"/>
      <c r="SZJ27" s="94"/>
      <c r="SZK27" s="94"/>
      <c r="SZL27" s="94"/>
      <c r="SZM27" s="94"/>
      <c r="SZN27" s="94"/>
      <c r="SZO27" s="94"/>
      <c r="SZP27" s="72" t="s">
        <v>371</v>
      </c>
      <c r="SZQ27" s="72"/>
      <c r="SZR27" s="94"/>
      <c r="SZS27" s="94"/>
      <c r="SZT27" s="94"/>
      <c r="SZU27" s="94"/>
      <c r="SZV27" s="94"/>
      <c r="SZW27" s="94"/>
      <c r="SZX27" s="94"/>
      <c r="SZY27" s="94"/>
      <c r="SZZ27" s="94"/>
      <c r="TAA27" s="94"/>
      <c r="TAB27" s="94"/>
      <c r="TAC27" s="94"/>
      <c r="TAD27" s="94"/>
      <c r="TAE27" s="94"/>
      <c r="TAF27" s="72" t="s">
        <v>371</v>
      </c>
      <c r="TAG27" s="72"/>
      <c r="TAH27" s="94"/>
      <c r="TAI27" s="94"/>
      <c r="TAJ27" s="94"/>
      <c r="TAK27" s="94"/>
      <c r="TAL27" s="94"/>
      <c r="TAM27" s="94"/>
      <c r="TAN27" s="94"/>
      <c r="TAO27" s="94"/>
      <c r="TAP27" s="94"/>
      <c r="TAQ27" s="94"/>
      <c r="TAR27" s="94"/>
      <c r="TAS27" s="94"/>
      <c r="TAT27" s="94"/>
      <c r="TAU27" s="94"/>
      <c r="TAV27" s="72" t="s">
        <v>371</v>
      </c>
      <c r="TAW27" s="72"/>
      <c r="TAX27" s="94"/>
      <c r="TAY27" s="94"/>
      <c r="TAZ27" s="94"/>
      <c r="TBA27" s="94"/>
      <c r="TBB27" s="94"/>
      <c r="TBC27" s="94"/>
      <c r="TBD27" s="94"/>
      <c r="TBE27" s="94"/>
      <c r="TBF27" s="94"/>
      <c r="TBG27" s="94"/>
      <c r="TBH27" s="94"/>
      <c r="TBI27" s="94"/>
      <c r="TBJ27" s="94"/>
      <c r="TBK27" s="94"/>
      <c r="TBL27" s="72" t="s">
        <v>371</v>
      </c>
      <c r="TBM27" s="72"/>
      <c r="TBN27" s="94"/>
      <c r="TBO27" s="94"/>
      <c r="TBP27" s="94"/>
      <c r="TBQ27" s="94"/>
      <c r="TBR27" s="94"/>
      <c r="TBS27" s="94"/>
      <c r="TBT27" s="94"/>
      <c r="TBU27" s="94"/>
      <c r="TBV27" s="94"/>
      <c r="TBW27" s="94"/>
      <c r="TBX27" s="94"/>
      <c r="TBY27" s="94"/>
      <c r="TBZ27" s="94"/>
      <c r="TCA27" s="94"/>
      <c r="TCB27" s="72" t="s">
        <v>371</v>
      </c>
      <c r="TCC27" s="72"/>
      <c r="TCD27" s="94"/>
      <c r="TCE27" s="94"/>
      <c r="TCF27" s="94"/>
      <c r="TCG27" s="94"/>
      <c r="TCH27" s="94"/>
      <c r="TCI27" s="94"/>
      <c r="TCJ27" s="94"/>
      <c r="TCK27" s="94"/>
      <c r="TCL27" s="94"/>
      <c r="TCM27" s="94"/>
      <c r="TCN27" s="94"/>
      <c r="TCO27" s="94"/>
      <c r="TCP27" s="94"/>
      <c r="TCQ27" s="94"/>
      <c r="TCR27" s="72" t="s">
        <v>371</v>
      </c>
      <c r="TCS27" s="72"/>
      <c r="TCT27" s="94"/>
      <c r="TCU27" s="94"/>
      <c r="TCV27" s="94"/>
      <c r="TCW27" s="94"/>
      <c r="TCX27" s="94"/>
      <c r="TCY27" s="94"/>
      <c r="TCZ27" s="94"/>
      <c r="TDA27" s="94"/>
      <c r="TDB27" s="94"/>
      <c r="TDC27" s="94"/>
      <c r="TDD27" s="94"/>
      <c r="TDE27" s="94"/>
      <c r="TDF27" s="94"/>
      <c r="TDG27" s="94"/>
      <c r="TDH27" s="72" t="s">
        <v>371</v>
      </c>
      <c r="TDI27" s="72"/>
      <c r="TDJ27" s="94"/>
      <c r="TDK27" s="94"/>
      <c r="TDL27" s="94"/>
      <c r="TDM27" s="94"/>
      <c r="TDN27" s="94"/>
      <c r="TDO27" s="94"/>
      <c r="TDP27" s="94"/>
      <c r="TDQ27" s="94"/>
      <c r="TDR27" s="94"/>
      <c r="TDS27" s="94"/>
      <c r="TDT27" s="94"/>
      <c r="TDU27" s="94"/>
      <c r="TDV27" s="94"/>
      <c r="TDW27" s="94"/>
      <c r="TDX27" s="72" t="s">
        <v>371</v>
      </c>
      <c r="TDY27" s="72"/>
      <c r="TDZ27" s="94"/>
      <c r="TEA27" s="94"/>
      <c r="TEB27" s="94"/>
      <c r="TEC27" s="94"/>
      <c r="TED27" s="94"/>
      <c r="TEE27" s="94"/>
      <c r="TEF27" s="94"/>
      <c r="TEG27" s="94"/>
      <c r="TEH27" s="94"/>
      <c r="TEI27" s="94"/>
      <c r="TEJ27" s="94"/>
      <c r="TEK27" s="94"/>
      <c r="TEL27" s="94"/>
      <c r="TEM27" s="94"/>
      <c r="TEN27" s="72" t="s">
        <v>371</v>
      </c>
      <c r="TEO27" s="72"/>
      <c r="TEP27" s="94"/>
      <c r="TEQ27" s="94"/>
      <c r="TER27" s="94"/>
      <c r="TES27" s="94"/>
      <c r="TET27" s="94"/>
      <c r="TEU27" s="94"/>
      <c r="TEV27" s="94"/>
      <c r="TEW27" s="94"/>
      <c r="TEX27" s="94"/>
      <c r="TEY27" s="94"/>
      <c r="TEZ27" s="94"/>
      <c r="TFA27" s="94"/>
      <c r="TFB27" s="94"/>
      <c r="TFC27" s="94"/>
      <c r="TFD27" s="72" t="s">
        <v>371</v>
      </c>
      <c r="TFE27" s="72"/>
      <c r="TFF27" s="94"/>
      <c r="TFG27" s="94"/>
      <c r="TFH27" s="94"/>
      <c r="TFI27" s="94"/>
      <c r="TFJ27" s="94"/>
      <c r="TFK27" s="94"/>
      <c r="TFL27" s="94"/>
      <c r="TFM27" s="94"/>
      <c r="TFN27" s="94"/>
      <c r="TFO27" s="94"/>
      <c r="TFP27" s="94"/>
      <c r="TFQ27" s="94"/>
      <c r="TFR27" s="94"/>
      <c r="TFS27" s="94"/>
      <c r="TFT27" s="72" t="s">
        <v>371</v>
      </c>
      <c r="TFU27" s="72"/>
      <c r="TFV27" s="94"/>
      <c r="TFW27" s="94"/>
      <c r="TFX27" s="94"/>
      <c r="TFY27" s="94"/>
      <c r="TFZ27" s="94"/>
      <c r="TGA27" s="94"/>
      <c r="TGB27" s="94"/>
      <c r="TGC27" s="94"/>
      <c r="TGD27" s="94"/>
      <c r="TGE27" s="94"/>
      <c r="TGF27" s="94"/>
      <c r="TGG27" s="94"/>
      <c r="TGH27" s="94"/>
      <c r="TGI27" s="94"/>
      <c r="TGJ27" s="72" t="s">
        <v>371</v>
      </c>
      <c r="TGK27" s="72"/>
      <c r="TGL27" s="94"/>
      <c r="TGM27" s="94"/>
      <c r="TGN27" s="94"/>
      <c r="TGO27" s="94"/>
      <c r="TGP27" s="94"/>
      <c r="TGQ27" s="94"/>
      <c r="TGR27" s="94"/>
      <c r="TGS27" s="94"/>
      <c r="TGT27" s="94"/>
      <c r="TGU27" s="94"/>
      <c r="TGV27" s="94"/>
      <c r="TGW27" s="94"/>
      <c r="TGX27" s="94"/>
      <c r="TGY27" s="94"/>
      <c r="TGZ27" s="72" t="s">
        <v>371</v>
      </c>
      <c r="THA27" s="72"/>
      <c r="THB27" s="94"/>
      <c r="THC27" s="94"/>
      <c r="THD27" s="94"/>
      <c r="THE27" s="94"/>
      <c r="THF27" s="94"/>
      <c r="THG27" s="94"/>
      <c r="THH27" s="94"/>
      <c r="THI27" s="94"/>
      <c r="THJ27" s="94"/>
      <c r="THK27" s="94"/>
      <c r="THL27" s="94"/>
      <c r="THM27" s="94"/>
      <c r="THN27" s="94"/>
      <c r="THO27" s="94"/>
      <c r="THP27" s="72" t="s">
        <v>371</v>
      </c>
      <c r="THQ27" s="72"/>
      <c r="THR27" s="94"/>
      <c r="THS27" s="94"/>
      <c r="THT27" s="94"/>
      <c r="THU27" s="94"/>
      <c r="THV27" s="94"/>
      <c r="THW27" s="94"/>
      <c r="THX27" s="94"/>
      <c r="THY27" s="94"/>
      <c r="THZ27" s="94"/>
      <c r="TIA27" s="94"/>
      <c r="TIB27" s="94"/>
      <c r="TIC27" s="94"/>
      <c r="TID27" s="94"/>
      <c r="TIE27" s="94"/>
      <c r="TIF27" s="72" t="s">
        <v>371</v>
      </c>
      <c r="TIG27" s="72"/>
      <c r="TIH27" s="94"/>
      <c r="TII27" s="94"/>
      <c r="TIJ27" s="94"/>
      <c r="TIK27" s="94"/>
      <c r="TIL27" s="94"/>
      <c r="TIM27" s="94"/>
      <c r="TIN27" s="94"/>
      <c r="TIO27" s="94"/>
      <c r="TIP27" s="94"/>
      <c r="TIQ27" s="94"/>
      <c r="TIR27" s="94"/>
      <c r="TIS27" s="94"/>
      <c r="TIT27" s="94"/>
      <c r="TIU27" s="94"/>
      <c r="TIV27" s="72" t="s">
        <v>371</v>
      </c>
      <c r="TIW27" s="72"/>
      <c r="TIX27" s="94"/>
      <c r="TIY27" s="94"/>
      <c r="TIZ27" s="94"/>
      <c r="TJA27" s="94"/>
      <c r="TJB27" s="94"/>
      <c r="TJC27" s="94"/>
      <c r="TJD27" s="94"/>
      <c r="TJE27" s="94"/>
      <c r="TJF27" s="94"/>
      <c r="TJG27" s="94"/>
      <c r="TJH27" s="94"/>
      <c r="TJI27" s="94"/>
      <c r="TJJ27" s="94"/>
      <c r="TJK27" s="94"/>
      <c r="TJL27" s="72" t="s">
        <v>371</v>
      </c>
      <c r="TJM27" s="72"/>
      <c r="TJN27" s="94"/>
      <c r="TJO27" s="94"/>
      <c r="TJP27" s="94"/>
      <c r="TJQ27" s="94"/>
      <c r="TJR27" s="94"/>
      <c r="TJS27" s="94"/>
      <c r="TJT27" s="94"/>
      <c r="TJU27" s="94"/>
      <c r="TJV27" s="94"/>
      <c r="TJW27" s="94"/>
      <c r="TJX27" s="94"/>
      <c r="TJY27" s="94"/>
      <c r="TJZ27" s="94"/>
      <c r="TKA27" s="94"/>
      <c r="TKB27" s="72" t="s">
        <v>371</v>
      </c>
      <c r="TKC27" s="72"/>
      <c r="TKD27" s="94"/>
      <c r="TKE27" s="94"/>
      <c r="TKF27" s="94"/>
      <c r="TKG27" s="94"/>
      <c r="TKH27" s="94"/>
      <c r="TKI27" s="94"/>
      <c r="TKJ27" s="94"/>
      <c r="TKK27" s="94"/>
      <c r="TKL27" s="94"/>
      <c r="TKM27" s="94"/>
      <c r="TKN27" s="94"/>
      <c r="TKO27" s="94"/>
      <c r="TKP27" s="94"/>
      <c r="TKQ27" s="94"/>
      <c r="TKR27" s="72" t="s">
        <v>371</v>
      </c>
      <c r="TKS27" s="72"/>
      <c r="TKT27" s="94"/>
      <c r="TKU27" s="94"/>
      <c r="TKV27" s="94"/>
      <c r="TKW27" s="94"/>
      <c r="TKX27" s="94"/>
      <c r="TKY27" s="94"/>
      <c r="TKZ27" s="94"/>
      <c r="TLA27" s="94"/>
      <c r="TLB27" s="94"/>
      <c r="TLC27" s="94"/>
      <c r="TLD27" s="94"/>
      <c r="TLE27" s="94"/>
      <c r="TLF27" s="94"/>
      <c r="TLG27" s="94"/>
      <c r="TLH27" s="72" t="s">
        <v>371</v>
      </c>
      <c r="TLI27" s="72"/>
      <c r="TLJ27" s="94"/>
      <c r="TLK27" s="94"/>
      <c r="TLL27" s="94"/>
      <c r="TLM27" s="94"/>
      <c r="TLN27" s="94"/>
      <c r="TLO27" s="94"/>
      <c r="TLP27" s="94"/>
      <c r="TLQ27" s="94"/>
      <c r="TLR27" s="94"/>
      <c r="TLS27" s="94"/>
      <c r="TLT27" s="94"/>
      <c r="TLU27" s="94"/>
      <c r="TLV27" s="94"/>
      <c r="TLW27" s="94"/>
      <c r="TLX27" s="72" t="s">
        <v>371</v>
      </c>
      <c r="TLY27" s="72"/>
      <c r="TLZ27" s="94"/>
      <c r="TMA27" s="94"/>
      <c r="TMB27" s="94"/>
      <c r="TMC27" s="94"/>
      <c r="TMD27" s="94"/>
      <c r="TME27" s="94"/>
      <c r="TMF27" s="94"/>
      <c r="TMG27" s="94"/>
      <c r="TMH27" s="94"/>
      <c r="TMI27" s="94"/>
      <c r="TMJ27" s="94"/>
      <c r="TMK27" s="94"/>
      <c r="TML27" s="94"/>
      <c r="TMM27" s="94"/>
      <c r="TMN27" s="72" t="s">
        <v>371</v>
      </c>
      <c r="TMO27" s="72"/>
      <c r="TMP27" s="94"/>
      <c r="TMQ27" s="94"/>
      <c r="TMR27" s="94"/>
      <c r="TMS27" s="94"/>
      <c r="TMT27" s="94"/>
      <c r="TMU27" s="94"/>
      <c r="TMV27" s="94"/>
      <c r="TMW27" s="94"/>
      <c r="TMX27" s="94"/>
      <c r="TMY27" s="94"/>
      <c r="TMZ27" s="94"/>
      <c r="TNA27" s="94"/>
      <c r="TNB27" s="94"/>
      <c r="TNC27" s="94"/>
      <c r="TND27" s="72" t="s">
        <v>371</v>
      </c>
      <c r="TNE27" s="72"/>
      <c r="TNF27" s="94"/>
      <c r="TNG27" s="94"/>
      <c r="TNH27" s="94"/>
      <c r="TNI27" s="94"/>
      <c r="TNJ27" s="94"/>
      <c r="TNK27" s="94"/>
      <c r="TNL27" s="94"/>
      <c r="TNM27" s="94"/>
      <c r="TNN27" s="94"/>
      <c r="TNO27" s="94"/>
      <c r="TNP27" s="94"/>
      <c r="TNQ27" s="94"/>
      <c r="TNR27" s="94"/>
      <c r="TNS27" s="94"/>
      <c r="TNT27" s="72" t="s">
        <v>371</v>
      </c>
      <c r="TNU27" s="72"/>
      <c r="TNV27" s="94"/>
      <c r="TNW27" s="94"/>
      <c r="TNX27" s="94"/>
      <c r="TNY27" s="94"/>
      <c r="TNZ27" s="94"/>
      <c r="TOA27" s="94"/>
      <c r="TOB27" s="94"/>
      <c r="TOC27" s="94"/>
      <c r="TOD27" s="94"/>
      <c r="TOE27" s="94"/>
      <c r="TOF27" s="94"/>
      <c r="TOG27" s="94"/>
      <c r="TOH27" s="94"/>
      <c r="TOI27" s="94"/>
      <c r="TOJ27" s="72" t="s">
        <v>371</v>
      </c>
      <c r="TOK27" s="72"/>
      <c r="TOL27" s="94"/>
      <c r="TOM27" s="94"/>
      <c r="TON27" s="94"/>
      <c r="TOO27" s="94"/>
      <c r="TOP27" s="94"/>
      <c r="TOQ27" s="94"/>
      <c r="TOR27" s="94"/>
      <c r="TOS27" s="94"/>
      <c r="TOT27" s="94"/>
      <c r="TOU27" s="94"/>
      <c r="TOV27" s="94"/>
      <c r="TOW27" s="94"/>
      <c r="TOX27" s="94"/>
      <c r="TOY27" s="94"/>
      <c r="TOZ27" s="72" t="s">
        <v>371</v>
      </c>
      <c r="TPA27" s="72"/>
      <c r="TPB27" s="94"/>
      <c r="TPC27" s="94"/>
      <c r="TPD27" s="94"/>
      <c r="TPE27" s="94"/>
      <c r="TPF27" s="94"/>
      <c r="TPG27" s="94"/>
      <c r="TPH27" s="94"/>
      <c r="TPI27" s="94"/>
      <c r="TPJ27" s="94"/>
      <c r="TPK27" s="94"/>
      <c r="TPL27" s="94"/>
      <c r="TPM27" s="94"/>
      <c r="TPN27" s="94"/>
      <c r="TPO27" s="94"/>
      <c r="TPP27" s="72" t="s">
        <v>371</v>
      </c>
      <c r="TPQ27" s="72"/>
      <c r="TPR27" s="94"/>
      <c r="TPS27" s="94"/>
      <c r="TPT27" s="94"/>
      <c r="TPU27" s="94"/>
      <c r="TPV27" s="94"/>
      <c r="TPW27" s="94"/>
      <c r="TPX27" s="94"/>
      <c r="TPY27" s="94"/>
      <c r="TPZ27" s="94"/>
      <c r="TQA27" s="94"/>
      <c r="TQB27" s="94"/>
      <c r="TQC27" s="94"/>
      <c r="TQD27" s="94"/>
      <c r="TQE27" s="94"/>
      <c r="TQF27" s="72" t="s">
        <v>371</v>
      </c>
      <c r="TQG27" s="72"/>
      <c r="TQH27" s="94"/>
      <c r="TQI27" s="94"/>
      <c r="TQJ27" s="94"/>
      <c r="TQK27" s="94"/>
      <c r="TQL27" s="94"/>
      <c r="TQM27" s="94"/>
      <c r="TQN27" s="94"/>
      <c r="TQO27" s="94"/>
      <c r="TQP27" s="94"/>
      <c r="TQQ27" s="94"/>
      <c r="TQR27" s="94"/>
      <c r="TQS27" s="94"/>
      <c r="TQT27" s="94"/>
      <c r="TQU27" s="94"/>
      <c r="TQV27" s="72" t="s">
        <v>371</v>
      </c>
      <c r="TQW27" s="72"/>
      <c r="TQX27" s="94"/>
      <c r="TQY27" s="94"/>
      <c r="TQZ27" s="94"/>
      <c r="TRA27" s="94"/>
      <c r="TRB27" s="94"/>
      <c r="TRC27" s="94"/>
      <c r="TRD27" s="94"/>
      <c r="TRE27" s="94"/>
      <c r="TRF27" s="94"/>
      <c r="TRG27" s="94"/>
      <c r="TRH27" s="94"/>
      <c r="TRI27" s="94"/>
      <c r="TRJ27" s="94"/>
      <c r="TRK27" s="94"/>
      <c r="TRL27" s="72" t="s">
        <v>371</v>
      </c>
      <c r="TRM27" s="72"/>
      <c r="TRN27" s="94"/>
      <c r="TRO27" s="94"/>
      <c r="TRP27" s="94"/>
      <c r="TRQ27" s="94"/>
      <c r="TRR27" s="94"/>
      <c r="TRS27" s="94"/>
      <c r="TRT27" s="94"/>
      <c r="TRU27" s="94"/>
      <c r="TRV27" s="94"/>
      <c r="TRW27" s="94"/>
      <c r="TRX27" s="94"/>
      <c r="TRY27" s="94"/>
      <c r="TRZ27" s="94"/>
      <c r="TSA27" s="94"/>
      <c r="TSB27" s="72" t="s">
        <v>371</v>
      </c>
      <c r="TSC27" s="72"/>
      <c r="TSD27" s="94"/>
      <c r="TSE27" s="94"/>
      <c r="TSF27" s="94"/>
      <c r="TSG27" s="94"/>
      <c r="TSH27" s="94"/>
      <c r="TSI27" s="94"/>
      <c r="TSJ27" s="94"/>
      <c r="TSK27" s="94"/>
      <c r="TSL27" s="94"/>
      <c r="TSM27" s="94"/>
      <c r="TSN27" s="94"/>
      <c r="TSO27" s="94"/>
      <c r="TSP27" s="94"/>
      <c r="TSQ27" s="94"/>
      <c r="TSR27" s="72" t="s">
        <v>371</v>
      </c>
      <c r="TSS27" s="72"/>
      <c r="TST27" s="94"/>
      <c r="TSU27" s="94"/>
      <c r="TSV27" s="94"/>
      <c r="TSW27" s="94"/>
      <c r="TSX27" s="94"/>
      <c r="TSY27" s="94"/>
      <c r="TSZ27" s="94"/>
      <c r="TTA27" s="94"/>
      <c r="TTB27" s="94"/>
      <c r="TTC27" s="94"/>
      <c r="TTD27" s="94"/>
      <c r="TTE27" s="94"/>
      <c r="TTF27" s="94"/>
      <c r="TTG27" s="94"/>
      <c r="TTH27" s="72" t="s">
        <v>371</v>
      </c>
      <c r="TTI27" s="72"/>
      <c r="TTJ27" s="94"/>
      <c r="TTK27" s="94"/>
      <c r="TTL27" s="94"/>
      <c r="TTM27" s="94"/>
      <c r="TTN27" s="94"/>
      <c r="TTO27" s="94"/>
      <c r="TTP27" s="94"/>
      <c r="TTQ27" s="94"/>
      <c r="TTR27" s="94"/>
      <c r="TTS27" s="94"/>
      <c r="TTT27" s="94"/>
      <c r="TTU27" s="94"/>
      <c r="TTV27" s="94"/>
      <c r="TTW27" s="94"/>
      <c r="TTX27" s="72" t="s">
        <v>371</v>
      </c>
      <c r="TTY27" s="72"/>
      <c r="TTZ27" s="94"/>
      <c r="TUA27" s="94"/>
      <c r="TUB27" s="94"/>
      <c r="TUC27" s="94"/>
      <c r="TUD27" s="94"/>
      <c r="TUE27" s="94"/>
      <c r="TUF27" s="94"/>
      <c r="TUG27" s="94"/>
      <c r="TUH27" s="94"/>
      <c r="TUI27" s="94"/>
      <c r="TUJ27" s="94"/>
      <c r="TUK27" s="94"/>
      <c r="TUL27" s="94"/>
      <c r="TUM27" s="94"/>
      <c r="TUN27" s="72" t="s">
        <v>371</v>
      </c>
      <c r="TUO27" s="72"/>
      <c r="TUP27" s="94"/>
      <c r="TUQ27" s="94"/>
      <c r="TUR27" s="94"/>
      <c r="TUS27" s="94"/>
      <c r="TUT27" s="94"/>
      <c r="TUU27" s="94"/>
      <c r="TUV27" s="94"/>
      <c r="TUW27" s="94"/>
      <c r="TUX27" s="94"/>
      <c r="TUY27" s="94"/>
      <c r="TUZ27" s="94"/>
      <c r="TVA27" s="94"/>
      <c r="TVB27" s="94"/>
      <c r="TVC27" s="94"/>
      <c r="TVD27" s="72" t="s">
        <v>371</v>
      </c>
      <c r="TVE27" s="72"/>
      <c r="TVF27" s="94"/>
      <c r="TVG27" s="94"/>
      <c r="TVH27" s="94"/>
      <c r="TVI27" s="94"/>
      <c r="TVJ27" s="94"/>
      <c r="TVK27" s="94"/>
      <c r="TVL27" s="94"/>
      <c r="TVM27" s="94"/>
      <c r="TVN27" s="94"/>
      <c r="TVO27" s="94"/>
      <c r="TVP27" s="94"/>
      <c r="TVQ27" s="94"/>
      <c r="TVR27" s="94"/>
      <c r="TVS27" s="94"/>
      <c r="TVT27" s="72" t="s">
        <v>371</v>
      </c>
      <c r="TVU27" s="72"/>
      <c r="TVV27" s="94"/>
      <c r="TVW27" s="94"/>
      <c r="TVX27" s="94"/>
      <c r="TVY27" s="94"/>
      <c r="TVZ27" s="94"/>
      <c r="TWA27" s="94"/>
      <c r="TWB27" s="94"/>
      <c r="TWC27" s="94"/>
      <c r="TWD27" s="94"/>
      <c r="TWE27" s="94"/>
      <c r="TWF27" s="94"/>
      <c r="TWG27" s="94"/>
      <c r="TWH27" s="94"/>
      <c r="TWI27" s="94"/>
      <c r="TWJ27" s="72" t="s">
        <v>371</v>
      </c>
      <c r="TWK27" s="72"/>
      <c r="TWL27" s="94"/>
      <c r="TWM27" s="94"/>
      <c r="TWN27" s="94"/>
      <c r="TWO27" s="94"/>
      <c r="TWP27" s="94"/>
      <c r="TWQ27" s="94"/>
      <c r="TWR27" s="94"/>
      <c r="TWS27" s="94"/>
      <c r="TWT27" s="94"/>
      <c r="TWU27" s="94"/>
      <c r="TWV27" s="94"/>
      <c r="TWW27" s="94"/>
      <c r="TWX27" s="94"/>
      <c r="TWY27" s="94"/>
      <c r="TWZ27" s="72" t="s">
        <v>371</v>
      </c>
      <c r="TXA27" s="72"/>
      <c r="TXB27" s="94"/>
      <c r="TXC27" s="94"/>
      <c r="TXD27" s="94"/>
      <c r="TXE27" s="94"/>
      <c r="TXF27" s="94"/>
      <c r="TXG27" s="94"/>
      <c r="TXH27" s="94"/>
      <c r="TXI27" s="94"/>
      <c r="TXJ27" s="94"/>
      <c r="TXK27" s="94"/>
      <c r="TXL27" s="94"/>
      <c r="TXM27" s="94"/>
      <c r="TXN27" s="94"/>
      <c r="TXO27" s="94"/>
      <c r="TXP27" s="72" t="s">
        <v>371</v>
      </c>
      <c r="TXQ27" s="72"/>
      <c r="TXR27" s="94"/>
      <c r="TXS27" s="94"/>
      <c r="TXT27" s="94"/>
      <c r="TXU27" s="94"/>
      <c r="TXV27" s="94"/>
      <c r="TXW27" s="94"/>
      <c r="TXX27" s="94"/>
      <c r="TXY27" s="94"/>
      <c r="TXZ27" s="94"/>
      <c r="TYA27" s="94"/>
      <c r="TYB27" s="94"/>
      <c r="TYC27" s="94"/>
      <c r="TYD27" s="94"/>
      <c r="TYE27" s="94"/>
      <c r="TYF27" s="72" t="s">
        <v>371</v>
      </c>
      <c r="TYG27" s="72"/>
      <c r="TYH27" s="94"/>
      <c r="TYI27" s="94"/>
      <c r="TYJ27" s="94"/>
      <c r="TYK27" s="94"/>
      <c r="TYL27" s="94"/>
      <c r="TYM27" s="94"/>
      <c r="TYN27" s="94"/>
      <c r="TYO27" s="94"/>
      <c r="TYP27" s="94"/>
      <c r="TYQ27" s="94"/>
      <c r="TYR27" s="94"/>
      <c r="TYS27" s="94"/>
      <c r="TYT27" s="94"/>
      <c r="TYU27" s="94"/>
      <c r="TYV27" s="72" t="s">
        <v>371</v>
      </c>
      <c r="TYW27" s="72"/>
      <c r="TYX27" s="94"/>
      <c r="TYY27" s="94"/>
      <c r="TYZ27" s="94"/>
      <c r="TZA27" s="94"/>
      <c r="TZB27" s="94"/>
      <c r="TZC27" s="94"/>
      <c r="TZD27" s="94"/>
      <c r="TZE27" s="94"/>
      <c r="TZF27" s="94"/>
      <c r="TZG27" s="94"/>
      <c r="TZH27" s="94"/>
      <c r="TZI27" s="94"/>
      <c r="TZJ27" s="94"/>
      <c r="TZK27" s="94"/>
      <c r="TZL27" s="72" t="s">
        <v>371</v>
      </c>
      <c r="TZM27" s="72"/>
      <c r="TZN27" s="94"/>
      <c r="TZO27" s="94"/>
      <c r="TZP27" s="94"/>
      <c r="TZQ27" s="94"/>
      <c r="TZR27" s="94"/>
      <c r="TZS27" s="94"/>
      <c r="TZT27" s="94"/>
      <c r="TZU27" s="94"/>
      <c r="TZV27" s="94"/>
      <c r="TZW27" s="94"/>
      <c r="TZX27" s="94"/>
      <c r="TZY27" s="94"/>
      <c r="TZZ27" s="94"/>
      <c r="UAA27" s="94"/>
      <c r="UAB27" s="72" t="s">
        <v>371</v>
      </c>
      <c r="UAC27" s="72"/>
      <c r="UAD27" s="94"/>
      <c r="UAE27" s="94"/>
      <c r="UAF27" s="94"/>
      <c r="UAG27" s="94"/>
      <c r="UAH27" s="94"/>
      <c r="UAI27" s="94"/>
      <c r="UAJ27" s="94"/>
      <c r="UAK27" s="94"/>
      <c r="UAL27" s="94"/>
      <c r="UAM27" s="94"/>
      <c r="UAN27" s="94"/>
      <c r="UAO27" s="94"/>
      <c r="UAP27" s="94"/>
      <c r="UAQ27" s="94"/>
      <c r="UAR27" s="72" t="s">
        <v>371</v>
      </c>
      <c r="UAS27" s="72"/>
      <c r="UAT27" s="94"/>
      <c r="UAU27" s="94"/>
      <c r="UAV27" s="94"/>
      <c r="UAW27" s="94"/>
      <c r="UAX27" s="94"/>
      <c r="UAY27" s="94"/>
      <c r="UAZ27" s="94"/>
      <c r="UBA27" s="94"/>
      <c r="UBB27" s="94"/>
      <c r="UBC27" s="94"/>
      <c r="UBD27" s="94"/>
      <c r="UBE27" s="94"/>
      <c r="UBF27" s="94"/>
      <c r="UBG27" s="94"/>
      <c r="UBH27" s="72" t="s">
        <v>371</v>
      </c>
      <c r="UBI27" s="72"/>
      <c r="UBJ27" s="94"/>
      <c r="UBK27" s="94"/>
      <c r="UBL27" s="94"/>
      <c r="UBM27" s="94"/>
      <c r="UBN27" s="94"/>
      <c r="UBO27" s="94"/>
      <c r="UBP27" s="94"/>
      <c r="UBQ27" s="94"/>
      <c r="UBR27" s="94"/>
      <c r="UBS27" s="94"/>
      <c r="UBT27" s="94"/>
      <c r="UBU27" s="94"/>
      <c r="UBV27" s="94"/>
      <c r="UBW27" s="94"/>
      <c r="UBX27" s="72" t="s">
        <v>371</v>
      </c>
      <c r="UBY27" s="72"/>
      <c r="UBZ27" s="94"/>
      <c r="UCA27" s="94"/>
      <c r="UCB27" s="94"/>
      <c r="UCC27" s="94"/>
      <c r="UCD27" s="94"/>
      <c r="UCE27" s="94"/>
      <c r="UCF27" s="94"/>
      <c r="UCG27" s="94"/>
      <c r="UCH27" s="94"/>
      <c r="UCI27" s="94"/>
      <c r="UCJ27" s="94"/>
      <c r="UCK27" s="94"/>
      <c r="UCL27" s="94"/>
      <c r="UCM27" s="94"/>
      <c r="UCN27" s="72" t="s">
        <v>371</v>
      </c>
      <c r="UCO27" s="72"/>
      <c r="UCP27" s="94"/>
      <c r="UCQ27" s="94"/>
      <c r="UCR27" s="94"/>
      <c r="UCS27" s="94"/>
      <c r="UCT27" s="94"/>
      <c r="UCU27" s="94"/>
      <c r="UCV27" s="94"/>
      <c r="UCW27" s="94"/>
      <c r="UCX27" s="94"/>
      <c r="UCY27" s="94"/>
      <c r="UCZ27" s="94"/>
      <c r="UDA27" s="94"/>
      <c r="UDB27" s="94"/>
      <c r="UDC27" s="94"/>
      <c r="UDD27" s="72" t="s">
        <v>371</v>
      </c>
      <c r="UDE27" s="72"/>
      <c r="UDF27" s="94"/>
      <c r="UDG27" s="94"/>
      <c r="UDH27" s="94"/>
      <c r="UDI27" s="94"/>
      <c r="UDJ27" s="94"/>
      <c r="UDK27" s="94"/>
      <c r="UDL27" s="94"/>
      <c r="UDM27" s="94"/>
      <c r="UDN27" s="94"/>
      <c r="UDO27" s="94"/>
      <c r="UDP27" s="94"/>
      <c r="UDQ27" s="94"/>
      <c r="UDR27" s="94"/>
      <c r="UDS27" s="94"/>
      <c r="UDT27" s="72" t="s">
        <v>371</v>
      </c>
      <c r="UDU27" s="72"/>
      <c r="UDV27" s="94"/>
      <c r="UDW27" s="94"/>
      <c r="UDX27" s="94"/>
      <c r="UDY27" s="94"/>
      <c r="UDZ27" s="94"/>
      <c r="UEA27" s="94"/>
      <c r="UEB27" s="94"/>
      <c r="UEC27" s="94"/>
      <c r="UED27" s="94"/>
      <c r="UEE27" s="94"/>
      <c r="UEF27" s="94"/>
      <c r="UEG27" s="94"/>
      <c r="UEH27" s="94"/>
      <c r="UEI27" s="94"/>
      <c r="UEJ27" s="72" t="s">
        <v>371</v>
      </c>
      <c r="UEK27" s="72"/>
      <c r="UEL27" s="94"/>
      <c r="UEM27" s="94"/>
      <c r="UEN27" s="94"/>
      <c r="UEO27" s="94"/>
      <c r="UEP27" s="94"/>
      <c r="UEQ27" s="94"/>
      <c r="UER27" s="94"/>
      <c r="UES27" s="94"/>
      <c r="UET27" s="94"/>
      <c r="UEU27" s="94"/>
      <c r="UEV27" s="94"/>
      <c r="UEW27" s="94"/>
      <c r="UEX27" s="94"/>
      <c r="UEY27" s="94"/>
      <c r="UEZ27" s="72" t="s">
        <v>371</v>
      </c>
      <c r="UFA27" s="72"/>
      <c r="UFB27" s="94"/>
      <c r="UFC27" s="94"/>
      <c r="UFD27" s="94"/>
      <c r="UFE27" s="94"/>
      <c r="UFF27" s="94"/>
      <c r="UFG27" s="94"/>
      <c r="UFH27" s="94"/>
      <c r="UFI27" s="94"/>
      <c r="UFJ27" s="94"/>
      <c r="UFK27" s="94"/>
      <c r="UFL27" s="94"/>
      <c r="UFM27" s="94"/>
      <c r="UFN27" s="94"/>
      <c r="UFO27" s="94"/>
      <c r="UFP27" s="72" t="s">
        <v>371</v>
      </c>
      <c r="UFQ27" s="72"/>
      <c r="UFR27" s="94"/>
      <c r="UFS27" s="94"/>
      <c r="UFT27" s="94"/>
      <c r="UFU27" s="94"/>
      <c r="UFV27" s="94"/>
      <c r="UFW27" s="94"/>
      <c r="UFX27" s="94"/>
      <c r="UFY27" s="94"/>
      <c r="UFZ27" s="94"/>
      <c r="UGA27" s="94"/>
      <c r="UGB27" s="94"/>
      <c r="UGC27" s="94"/>
      <c r="UGD27" s="94"/>
      <c r="UGE27" s="94"/>
      <c r="UGF27" s="72" t="s">
        <v>371</v>
      </c>
      <c r="UGG27" s="72"/>
      <c r="UGH27" s="94"/>
      <c r="UGI27" s="94"/>
      <c r="UGJ27" s="94"/>
      <c r="UGK27" s="94"/>
      <c r="UGL27" s="94"/>
      <c r="UGM27" s="94"/>
      <c r="UGN27" s="94"/>
      <c r="UGO27" s="94"/>
      <c r="UGP27" s="94"/>
      <c r="UGQ27" s="94"/>
      <c r="UGR27" s="94"/>
      <c r="UGS27" s="94"/>
      <c r="UGT27" s="94"/>
      <c r="UGU27" s="94"/>
      <c r="UGV27" s="72" t="s">
        <v>371</v>
      </c>
      <c r="UGW27" s="72"/>
      <c r="UGX27" s="94"/>
      <c r="UGY27" s="94"/>
      <c r="UGZ27" s="94"/>
      <c r="UHA27" s="94"/>
      <c r="UHB27" s="94"/>
      <c r="UHC27" s="94"/>
      <c r="UHD27" s="94"/>
      <c r="UHE27" s="94"/>
      <c r="UHF27" s="94"/>
      <c r="UHG27" s="94"/>
      <c r="UHH27" s="94"/>
      <c r="UHI27" s="94"/>
      <c r="UHJ27" s="94"/>
      <c r="UHK27" s="94"/>
      <c r="UHL27" s="72" t="s">
        <v>371</v>
      </c>
      <c r="UHM27" s="72"/>
      <c r="UHN27" s="94"/>
      <c r="UHO27" s="94"/>
      <c r="UHP27" s="94"/>
      <c r="UHQ27" s="94"/>
      <c r="UHR27" s="94"/>
      <c r="UHS27" s="94"/>
      <c r="UHT27" s="94"/>
      <c r="UHU27" s="94"/>
      <c r="UHV27" s="94"/>
      <c r="UHW27" s="94"/>
      <c r="UHX27" s="94"/>
      <c r="UHY27" s="94"/>
      <c r="UHZ27" s="94"/>
      <c r="UIA27" s="94"/>
      <c r="UIB27" s="72" t="s">
        <v>371</v>
      </c>
      <c r="UIC27" s="72"/>
      <c r="UID27" s="94"/>
      <c r="UIE27" s="94"/>
      <c r="UIF27" s="94"/>
      <c r="UIG27" s="94"/>
      <c r="UIH27" s="94"/>
      <c r="UII27" s="94"/>
      <c r="UIJ27" s="94"/>
      <c r="UIK27" s="94"/>
      <c r="UIL27" s="94"/>
      <c r="UIM27" s="94"/>
      <c r="UIN27" s="94"/>
      <c r="UIO27" s="94"/>
      <c r="UIP27" s="94"/>
      <c r="UIQ27" s="94"/>
      <c r="UIR27" s="72" t="s">
        <v>371</v>
      </c>
      <c r="UIS27" s="72"/>
      <c r="UIT27" s="94"/>
      <c r="UIU27" s="94"/>
      <c r="UIV27" s="94"/>
      <c r="UIW27" s="94"/>
      <c r="UIX27" s="94"/>
      <c r="UIY27" s="94"/>
      <c r="UIZ27" s="94"/>
      <c r="UJA27" s="94"/>
      <c r="UJB27" s="94"/>
      <c r="UJC27" s="94"/>
      <c r="UJD27" s="94"/>
      <c r="UJE27" s="94"/>
      <c r="UJF27" s="94"/>
      <c r="UJG27" s="94"/>
      <c r="UJH27" s="72" t="s">
        <v>371</v>
      </c>
      <c r="UJI27" s="72"/>
      <c r="UJJ27" s="94"/>
      <c r="UJK27" s="94"/>
      <c r="UJL27" s="94"/>
      <c r="UJM27" s="94"/>
      <c r="UJN27" s="94"/>
      <c r="UJO27" s="94"/>
      <c r="UJP27" s="94"/>
      <c r="UJQ27" s="94"/>
      <c r="UJR27" s="94"/>
      <c r="UJS27" s="94"/>
      <c r="UJT27" s="94"/>
      <c r="UJU27" s="94"/>
      <c r="UJV27" s="94"/>
      <c r="UJW27" s="94"/>
      <c r="UJX27" s="72" t="s">
        <v>371</v>
      </c>
      <c r="UJY27" s="72"/>
      <c r="UJZ27" s="94"/>
      <c r="UKA27" s="94"/>
      <c r="UKB27" s="94"/>
      <c r="UKC27" s="94"/>
      <c r="UKD27" s="94"/>
      <c r="UKE27" s="94"/>
      <c r="UKF27" s="94"/>
      <c r="UKG27" s="94"/>
      <c r="UKH27" s="94"/>
      <c r="UKI27" s="94"/>
      <c r="UKJ27" s="94"/>
      <c r="UKK27" s="94"/>
      <c r="UKL27" s="94"/>
      <c r="UKM27" s="94"/>
      <c r="UKN27" s="72" t="s">
        <v>371</v>
      </c>
      <c r="UKO27" s="72"/>
      <c r="UKP27" s="94"/>
      <c r="UKQ27" s="94"/>
      <c r="UKR27" s="94"/>
      <c r="UKS27" s="94"/>
      <c r="UKT27" s="94"/>
      <c r="UKU27" s="94"/>
      <c r="UKV27" s="94"/>
      <c r="UKW27" s="94"/>
      <c r="UKX27" s="94"/>
      <c r="UKY27" s="94"/>
      <c r="UKZ27" s="94"/>
      <c r="ULA27" s="94"/>
      <c r="ULB27" s="94"/>
      <c r="ULC27" s="94"/>
      <c r="ULD27" s="72" t="s">
        <v>371</v>
      </c>
      <c r="ULE27" s="72"/>
      <c r="ULF27" s="94"/>
      <c r="ULG27" s="94"/>
      <c r="ULH27" s="94"/>
      <c r="ULI27" s="94"/>
      <c r="ULJ27" s="94"/>
      <c r="ULK27" s="94"/>
      <c r="ULL27" s="94"/>
      <c r="ULM27" s="94"/>
      <c r="ULN27" s="94"/>
      <c r="ULO27" s="94"/>
      <c r="ULP27" s="94"/>
      <c r="ULQ27" s="94"/>
      <c r="ULR27" s="94"/>
      <c r="ULS27" s="94"/>
      <c r="ULT27" s="72" t="s">
        <v>371</v>
      </c>
      <c r="ULU27" s="72"/>
      <c r="ULV27" s="94"/>
      <c r="ULW27" s="94"/>
      <c r="ULX27" s="94"/>
      <c r="ULY27" s="94"/>
      <c r="ULZ27" s="94"/>
      <c r="UMA27" s="94"/>
      <c r="UMB27" s="94"/>
      <c r="UMC27" s="94"/>
      <c r="UMD27" s="94"/>
      <c r="UME27" s="94"/>
      <c r="UMF27" s="94"/>
      <c r="UMG27" s="94"/>
      <c r="UMH27" s="94"/>
      <c r="UMI27" s="94"/>
      <c r="UMJ27" s="72" t="s">
        <v>371</v>
      </c>
      <c r="UMK27" s="72"/>
      <c r="UML27" s="94"/>
      <c r="UMM27" s="94"/>
      <c r="UMN27" s="94"/>
      <c r="UMO27" s="94"/>
      <c r="UMP27" s="94"/>
      <c r="UMQ27" s="94"/>
      <c r="UMR27" s="94"/>
      <c r="UMS27" s="94"/>
      <c r="UMT27" s="94"/>
      <c r="UMU27" s="94"/>
      <c r="UMV27" s="94"/>
      <c r="UMW27" s="94"/>
      <c r="UMX27" s="94"/>
      <c r="UMY27" s="94"/>
      <c r="UMZ27" s="72" t="s">
        <v>371</v>
      </c>
      <c r="UNA27" s="72"/>
      <c r="UNB27" s="94"/>
      <c r="UNC27" s="94"/>
      <c r="UND27" s="94"/>
      <c r="UNE27" s="94"/>
      <c r="UNF27" s="94"/>
      <c r="UNG27" s="94"/>
      <c r="UNH27" s="94"/>
      <c r="UNI27" s="94"/>
      <c r="UNJ27" s="94"/>
      <c r="UNK27" s="94"/>
      <c r="UNL27" s="94"/>
      <c r="UNM27" s="94"/>
      <c r="UNN27" s="94"/>
      <c r="UNO27" s="94"/>
      <c r="UNP27" s="72" t="s">
        <v>371</v>
      </c>
      <c r="UNQ27" s="72"/>
      <c r="UNR27" s="94"/>
      <c r="UNS27" s="94"/>
      <c r="UNT27" s="94"/>
      <c r="UNU27" s="94"/>
      <c r="UNV27" s="94"/>
      <c r="UNW27" s="94"/>
      <c r="UNX27" s="94"/>
      <c r="UNY27" s="94"/>
      <c r="UNZ27" s="94"/>
      <c r="UOA27" s="94"/>
      <c r="UOB27" s="94"/>
      <c r="UOC27" s="94"/>
      <c r="UOD27" s="94"/>
      <c r="UOE27" s="94"/>
      <c r="UOF27" s="72" t="s">
        <v>371</v>
      </c>
      <c r="UOG27" s="72"/>
      <c r="UOH27" s="94"/>
      <c r="UOI27" s="94"/>
      <c r="UOJ27" s="94"/>
      <c r="UOK27" s="94"/>
      <c r="UOL27" s="94"/>
      <c r="UOM27" s="94"/>
      <c r="UON27" s="94"/>
      <c r="UOO27" s="94"/>
      <c r="UOP27" s="94"/>
      <c r="UOQ27" s="94"/>
      <c r="UOR27" s="94"/>
      <c r="UOS27" s="94"/>
      <c r="UOT27" s="94"/>
      <c r="UOU27" s="94"/>
      <c r="UOV27" s="72" t="s">
        <v>371</v>
      </c>
      <c r="UOW27" s="72"/>
      <c r="UOX27" s="94"/>
      <c r="UOY27" s="94"/>
      <c r="UOZ27" s="94"/>
      <c r="UPA27" s="94"/>
      <c r="UPB27" s="94"/>
      <c r="UPC27" s="94"/>
      <c r="UPD27" s="94"/>
      <c r="UPE27" s="94"/>
      <c r="UPF27" s="94"/>
      <c r="UPG27" s="94"/>
      <c r="UPH27" s="94"/>
      <c r="UPI27" s="94"/>
      <c r="UPJ27" s="94"/>
      <c r="UPK27" s="94"/>
      <c r="UPL27" s="72" t="s">
        <v>371</v>
      </c>
      <c r="UPM27" s="72"/>
      <c r="UPN27" s="94"/>
      <c r="UPO27" s="94"/>
      <c r="UPP27" s="94"/>
      <c r="UPQ27" s="94"/>
      <c r="UPR27" s="94"/>
      <c r="UPS27" s="94"/>
      <c r="UPT27" s="94"/>
      <c r="UPU27" s="94"/>
      <c r="UPV27" s="94"/>
      <c r="UPW27" s="94"/>
      <c r="UPX27" s="94"/>
      <c r="UPY27" s="94"/>
      <c r="UPZ27" s="94"/>
      <c r="UQA27" s="94"/>
      <c r="UQB27" s="72" t="s">
        <v>371</v>
      </c>
      <c r="UQC27" s="72"/>
      <c r="UQD27" s="94"/>
      <c r="UQE27" s="94"/>
      <c r="UQF27" s="94"/>
      <c r="UQG27" s="94"/>
      <c r="UQH27" s="94"/>
      <c r="UQI27" s="94"/>
      <c r="UQJ27" s="94"/>
      <c r="UQK27" s="94"/>
      <c r="UQL27" s="94"/>
      <c r="UQM27" s="94"/>
      <c r="UQN27" s="94"/>
      <c r="UQO27" s="94"/>
      <c r="UQP27" s="94"/>
      <c r="UQQ27" s="94"/>
      <c r="UQR27" s="72" t="s">
        <v>371</v>
      </c>
      <c r="UQS27" s="72"/>
      <c r="UQT27" s="94"/>
      <c r="UQU27" s="94"/>
      <c r="UQV27" s="94"/>
      <c r="UQW27" s="94"/>
      <c r="UQX27" s="94"/>
      <c r="UQY27" s="94"/>
      <c r="UQZ27" s="94"/>
      <c r="URA27" s="94"/>
      <c r="URB27" s="94"/>
      <c r="URC27" s="94"/>
      <c r="URD27" s="94"/>
      <c r="URE27" s="94"/>
      <c r="URF27" s="94"/>
      <c r="URG27" s="94"/>
      <c r="URH27" s="72" t="s">
        <v>371</v>
      </c>
      <c r="URI27" s="72"/>
      <c r="URJ27" s="94"/>
      <c r="URK27" s="94"/>
      <c r="URL27" s="94"/>
      <c r="URM27" s="94"/>
      <c r="URN27" s="94"/>
      <c r="URO27" s="94"/>
      <c r="URP27" s="94"/>
      <c r="URQ27" s="94"/>
      <c r="URR27" s="94"/>
      <c r="URS27" s="94"/>
      <c r="URT27" s="94"/>
      <c r="URU27" s="94"/>
      <c r="URV27" s="94"/>
      <c r="URW27" s="94"/>
      <c r="URX27" s="72" t="s">
        <v>371</v>
      </c>
      <c r="URY27" s="72"/>
      <c r="URZ27" s="94"/>
      <c r="USA27" s="94"/>
      <c r="USB27" s="94"/>
      <c r="USC27" s="94"/>
      <c r="USD27" s="94"/>
      <c r="USE27" s="94"/>
      <c r="USF27" s="94"/>
      <c r="USG27" s="94"/>
      <c r="USH27" s="94"/>
      <c r="USI27" s="94"/>
      <c r="USJ27" s="94"/>
      <c r="USK27" s="94"/>
      <c r="USL27" s="94"/>
      <c r="USM27" s="94"/>
      <c r="USN27" s="72" t="s">
        <v>371</v>
      </c>
      <c r="USO27" s="72"/>
      <c r="USP27" s="94"/>
      <c r="USQ27" s="94"/>
      <c r="USR27" s="94"/>
      <c r="USS27" s="94"/>
      <c r="UST27" s="94"/>
      <c r="USU27" s="94"/>
      <c r="USV27" s="94"/>
      <c r="USW27" s="94"/>
      <c r="USX27" s="94"/>
      <c r="USY27" s="94"/>
      <c r="USZ27" s="94"/>
      <c r="UTA27" s="94"/>
      <c r="UTB27" s="94"/>
      <c r="UTC27" s="94"/>
      <c r="UTD27" s="72" t="s">
        <v>371</v>
      </c>
      <c r="UTE27" s="72"/>
      <c r="UTF27" s="94"/>
      <c r="UTG27" s="94"/>
      <c r="UTH27" s="94"/>
      <c r="UTI27" s="94"/>
      <c r="UTJ27" s="94"/>
      <c r="UTK27" s="94"/>
      <c r="UTL27" s="94"/>
      <c r="UTM27" s="94"/>
      <c r="UTN27" s="94"/>
      <c r="UTO27" s="94"/>
      <c r="UTP27" s="94"/>
      <c r="UTQ27" s="94"/>
      <c r="UTR27" s="94"/>
      <c r="UTS27" s="94"/>
      <c r="UTT27" s="72" t="s">
        <v>371</v>
      </c>
      <c r="UTU27" s="72"/>
      <c r="UTV27" s="94"/>
      <c r="UTW27" s="94"/>
      <c r="UTX27" s="94"/>
      <c r="UTY27" s="94"/>
      <c r="UTZ27" s="94"/>
      <c r="UUA27" s="94"/>
      <c r="UUB27" s="94"/>
      <c r="UUC27" s="94"/>
      <c r="UUD27" s="94"/>
      <c r="UUE27" s="94"/>
      <c r="UUF27" s="94"/>
      <c r="UUG27" s="94"/>
      <c r="UUH27" s="94"/>
      <c r="UUI27" s="94"/>
      <c r="UUJ27" s="72" t="s">
        <v>371</v>
      </c>
      <c r="UUK27" s="72"/>
      <c r="UUL27" s="94"/>
      <c r="UUM27" s="94"/>
      <c r="UUN27" s="94"/>
      <c r="UUO27" s="94"/>
      <c r="UUP27" s="94"/>
      <c r="UUQ27" s="94"/>
      <c r="UUR27" s="94"/>
      <c r="UUS27" s="94"/>
      <c r="UUT27" s="94"/>
      <c r="UUU27" s="94"/>
      <c r="UUV27" s="94"/>
      <c r="UUW27" s="94"/>
      <c r="UUX27" s="94"/>
      <c r="UUY27" s="94"/>
      <c r="UUZ27" s="72" t="s">
        <v>371</v>
      </c>
      <c r="UVA27" s="72"/>
      <c r="UVB27" s="94"/>
      <c r="UVC27" s="94"/>
      <c r="UVD27" s="94"/>
      <c r="UVE27" s="94"/>
      <c r="UVF27" s="94"/>
      <c r="UVG27" s="94"/>
      <c r="UVH27" s="94"/>
      <c r="UVI27" s="94"/>
      <c r="UVJ27" s="94"/>
      <c r="UVK27" s="94"/>
      <c r="UVL27" s="94"/>
      <c r="UVM27" s="94"/>
      <c r="UVN27" s="94"/>
      <c r="UVO27" s="94"/>
      <c r="UVP27" s="72" t="s">
        <v>371</v>
      </c>
      <c r="UVQ27" s="72"/>
      <c r="UVR27" s="94"/>
      <c r="UVS27" s="94"/>
      <c r="UVT27" s="94"/>
      <c r="UVU27" s="94"/>
      <c r="UVV27" s="94"/>
      <c r="UVW27" s="94"/>
      <c r="UVX27" s="94"/>
      <c r="UVY27" s="94"/>
      <c r="UVZ27" s="94"/>
      <c r="UWA27" s="94"/>
      <c r="UWB27" s="94"/>
      <c r="UWC27" s="94"/>
      <c r="UWD27" s="94"/>
      <c r="UWE27" s="94"/>
      <c r="UWF27" s="72" t="s">
        <v>371</v>
      </c>
      <c r="UWG27" s="72"/>
      <c r="UWH27" s="94"/>
      <c r="UWI27" s="94"/>
      <c r="UWJ27" s="94"/>
      <c r="UWK27" s="94"/>
      <c r="UWL27" s="94"/>
      <c r="UWM27" s="94"/>
      <c r="UWN27" s="94"/>
      <c r="UWO27" s="94"/>
      <c r="UWP27" s="94"/>
      <c r="UWQ27" s="94"/>
      <c r="UWR27" s="94"/>
      <c r="UWS27" s="94"/>
      <c r="UWT27" s="94"/>
      <c r="UWU27" s="94"/>
      <c r="UWV27" s="72" t="s">
        <v>371</v>
      </c>
      <c r="UWW27" s="72"/>
      <c r="UWX27" s="94"/>
      <c r="UWY27" s="94"/>
      <c r="UWZ27" s="94"/>
      <c r="UXA27" s="94"/>
      <c r="UXB27" s="94"/>
      <c r="UXC27" s="94"/>
      <c r="UXD27" s="94"/>
      <c r="UXE27" s="94"/>
      <c r="UXF27" s="94"/>
      <c r="UXG27" s="94"/>
      <c r="UXH27" s="94"/>
      <c r="UXI27" s="94"/>
      <c r="UXJ27" s="94"/>
      <c r="UXK27" s="94"/>
      <c r="UXL27" s="72" t="s">
        <v>371</v>
      </c>
      <c r="UXM27" s="72"/>
      <c r="UXN27" s="94"/>
      <c r="UXO27" s="94"/>
      <c r="UXP27" s="94"/>
      <c r="UXQ27" s="94"/>
      <c r="UXR27" s="94"/>
      <c r="UXS27" s="94"/>
      <c r="UXT27" s="94"/>
      <c r="UXU27" s="94"/>
      <c r="UXV27" s="94"/>
      <c r="UXW27" s="94"/>
      <c r="UXX27" s="94"/>
      <c r="UXY27" s="94"/>
      <c r="UXZ27" s="94"/>
      <c r="UYA27" s="94"/>
      <c r="UYB27" s="72" t="s">
        <v>371</v>
      </c>
      <c r="UYC27" s="72"/>
      <c r="UYD27" s="94"/>
      <c r="UYE27" s="94"/>
      <c r="UYF27" s="94"/>
      <c r="UYG27" s="94"/>
      <c r="UYH27" s="94"/>
      <c r="UYI27" s="94"/>
      <c r="UYJ27" s="94"/>
      <c r="UYK27" s="94"/>
      <c r="UYL27" s="94"/>
      <c r="UYM27" s="94"/>
      <c r="UYN27" s="94"/>
      <c r="UYO27" s="94"/>
      <c r="UYP27" s="94"/>
      <c r="UYQ27" s="94"/>
      <c r="UYR27" s="72" t="s">
        <v>371</v>
      </c>
      <c r="UYS27" s="72"/>
      <c r="UYT27" s="94"/>
      <c r="UYU27" s="94"/>
      <c r="UYV27" s="94"/>
      <c r="UYW27" s="94"/>
      <c r="UYX27" s="94"/>
      <c r="UYY27" s="94"/>
      <c r="UYZ27" s="94"/>
      <c r="UZA27" s="94"/>
      <c r="UZB27" s="94"/>
      <c r="UZC27" s="94"/>
      <c r="UZD27" s="94"/>
      <c r="UZE27" s="94"/>
      <c r="UZF27" s="94"/>
      <c r="UZG27" s="94"/>
      <c r="UZH27" s="72" t="s">
        <v>371</v>
      </c>
      <c r="UZI27" s="72"/>
      <c r="UZJ27" s="94"/>
      <c r="UZK27" s="94"/>
      <c r="UZL27" s="94"/>
      <c r="UZM27" s="94"/>
      <c r="UZN27" s="94"/>
      <c r="UZO27" s="94"/>
      <c r="UZP27" s="94"/>
      <c r="UZQ27" s="94"/>
      <c r="UZR27" s="94"/>
      <c r="UZS27" s="94"/>
      <c r="UZT27" s="94"/>
      <c r="UZU27" s="94"/>
      <c r="UZV27" s="94"/>
      <c r="UZW27" s="94"/>
      <c r="UZX27" s="72" t="s">
        <v>371</v>
      </c>
      <c r="UZY27" s="72"/>
      <c r="UZZ27" s="94"/>
      <c r="VAA27" s="94"/>
      <c r="VAB27" s="94"/>
      <c r="VAC27" s="94"/>
      <c r="VAD27" s="94"/>
      <c r="VAE27" s="94"/>
      <c r="VAF27" s="94"/>
      <c r="VAG27" s="94"/>
      <c r="VAH27" s="94"/>
      <c r="VAI27" s="94"/>
      <c r="VAJ27" s="94"/>
      <c r="VAK27" s="94"/>
      <c r="VAL27" s="94"/>
      <c r="VAM27" s="94"/>
      <c r="VAN27" s="72" t="s">
        <v>371</v>
      </c>
      <c r="VAO27" s="72"/>
      <c r="VAP27" s="94"/>
      <c r="VAQ27" s="94"/>
      <c r="VAR27" s="94"/>
      <c r="VAS27" s="94"/>
      <c r="VAT27" s="94"/>
      <c r="VAU27" s="94"/>
      <c r="VAV27" s="94"/>
      <c r="VAW27" s="94"/>
      <c r="VAX27" s="94"/>
      <c r="VAY27" s="94"/>
      <c r="VAZ27" s="94"/>
      <c r="VBA27" s="94"/>
      <c r="VBB27" s="94"/>
      <c r="VBC27" s="94"/>
      <c r="VBD27" s="72" t="s">
        <v>371</v>
      </c>
      <c r="VBE27" s="72"/>
      <c r="VBF27" s="94"/>
      <c r="VBG27" s="94"/>
      <c r="VBH27" s="94"/>
      <c r="VBI27" s="94"/>
      <c r="VBJ27" s="94"/>
      <c r="VBK27" s="94"/>
      <c r="VBL27" s="94"/>
      <c r="VBM27" s="94"/>
      <c r="VBN27" s="94"/>
      <c r="VBO27" s="94"/>
      <c r="VBP27" s="94"/>
      <c r="VBQ27" s="94"/>
      <c r="VBR27" s="94"/>
      <c r="VBS27" s="94"/>
      <c r="VBT27" s="72" t="s">
        <v>371</v>
      </c>
      <c r="VBU27" s="72"/>
      <c r="VBV27" s="94"/>
      <c r="VBW27" s="94"/>
      <c r="VBX27" s="94"/>
      <c r="VBY27" s="94"/>
      <c r="VBZ27" s="94"/>
      <c r="VCA27" s="94"/>
      <c r="VCB27" s="94"/>
      <c r="VCC27" s="94"/>
      <c r="VCD27" s="94"/>
      <c r="VCE27" s="94"/>
      <c r="VCF27" s="94"/>
      <c r="VCG27" s="94"/>
      <c r="VCH27" s="94"/>
      <c r="VCI27" s="94"/>
      <c r="VCJ27" s="72" t="s">
        <v>371</v>
      </c>
      <c r="VCK27" s="72"/>
      <c r="VCL27" s="94"/>
      <c r="VCM27" s="94"/>
      <c r="VCN27" s="94"/>
      <c r="VCO27" s="94"/>
      <c r="VCP27" s="94"/>
      <c r="VCQ27" s="94"/>
      <c r="VCR27" s="94"/>
      <c r="VCS27" s="94"/>
      <c r="VCT27" s="94"/>
      <c r="VCU27" s="94"/>
      <c r="VCV27" s="94"/>
      <c r="VCW27" s="94"/>
      <c r="VCX27" s="94"/>
      <c r="VCY27" s="94"/>
      <c r="VCZ27" s="72" t="s">
        <v>371</v>
      </c>
      <c r="VDA27" s="72"/>
      <c r="VDB27" s="94"/>
      <c r="VDC27" s="94"/>
      <c r="VDD27" s="94"/>
      <c r="VDE27" s="94"/>
      <c r="VDF27" s="94"/>
      <c r="VDG27" s="94"/>
      <c r="VDH27" s="94"/>
      <c r="VDI27" s="94"/>
      <c r="VDJ27" s="94"/>
      <c r="VDK27" s="94"/>
      <c r="VDL27" s="94"/>
      <c r="VDM27" s="94"/>
      <c r="VDN27" s="94"/>
      <c r="VDO27" s="94"/>
      <c r="VDP27" s="72" t="s">
        <v>371</v>
      </c>
      <c r="VDQ27" s="72"/>
      <c r="VDR27" s="94"/>
      <c r="VDS27" s="94"/>
      <c r="VDT27" s="94"/>
      <c r="VDU27" s="94"/>
      <c r="VDV27" s="94"/>
      <c r="VDW27" s="94"/>
      <c r="VDX27" s="94"/>
      <c r="VDY27" s="94"/>
      <c r="VDZ27" s="94"/>
      <c r="VEA27" s="94"/>
      <c r="VEB27" s="94"/>
      <c r="VEC27" s="94"/>
      <c r="VED27" s="94"/>
      <c r="VEE27" s="94"/>
      <c r="VEF27" s="72" t="s">
        <v>371</v>
      </c>
      <c r="VEG27" s="72"/>
      <c r="VEH27" s="94"/>
      <c r="VEI27" s="94"/>
      <c r="VEJ27" s="94"/>
      <c r="VEK27" s="94"/>
      <c r="VEL27" s="94"/>
      <c r="VEM27" s="94"/>
      <c r="VEN27" s="94"/>
      <c r="VEO27" s="94"/>
      <c r="VEP27" s="94"/>
      <c r="VEQ27" s="94"/>
      <c r="VER27" s="94"/>
      <c r="VES27" s="94"/>
      <c r="VET27" s="94"/>
      <c r="VEU27" s="94"/>
      <c r="VEV27" s="72" t="s">
        <v>371</v>
      </c>
      <c r="VEW27" s="72"/>
      <c r="VEX27" s="94"/>
      <c r="VEY27" s="94"/>
      <c r="VEZ27" s="94"/>
      <c r="VFA27" s="94"/>
      <c r="VFB27" s="94"/>
      <c r="VFC27" s="94"/>
      <c r="VFD27" s="94"/>
      <c r="VFE27" s="94"/>
      <c r="VFF27" s="94"/>
      <c r="VFG27" s="94"/>
      <c r="VFH27" s="94"/>
      <c r="VFI27" s="94"/>
      <c r="VFJ27" s="94"/>
      <c r="VFK27" s="94"/>
      <c r="VFL27" s="72" t="s">
        <v>371</v>
      </c>
      <c r="VFM27" s="72"/>
      <c r="VFN27" s="94"/>
      <c r="VFO27" s="94"/>
      <c r="VFP27" s="94"/>
      <c r="VFQ27" s="94"/>
      <c r="VFR27" s="94"/>
      <c r="VFS27" s="94"/>
      <c r="VFT27" s="94"/>
      <c r="VFU27" s="94"/>
      <c r="VFV27" s="94"/>
      <c r="VFW27" s="94"/>
      <c r="VFX27" s="94"/>
      <c r="VFY27" s="94"/>
      <c r="VFZ27" s="94"/>
      <c r="VGA27" s="94"/>
      <c r="VGB27" s="72" t="s">
        <v>371</v>
      </c>
      <c r="VGC27" s="72"/>
      <c r="VGD27" s="94"/>
      <c r="VGE27" s="94"/>
      <c r="VGF27" s="94"/>
      <c r="VGG27" s="94"/>
      <c r="VGH27" s="94"/>
      <c r="VGI27" s="94"/>
      <c r="VGJ27" s="94"/>
      <c r="VGK27" s="94"/>
      <c r="VGL27" s="94"/>
      <c r="VGM27" s="94"/>
      <c r="VGN27" s="94"/>
      <c r="VGO27" s="94"/>
      <c r="VGP27" s="94"/>
      <c r="VGQ27" s="94"/>
      <c r="VGR27" s="72" t="s">
        <v>371</v>
      </c>
      <c r="VGS27" s="72"/>
      <c r="VGT27" s="94"/>
      <c r="VGU27" s="94"/>
      <c r="VGV27" s="94"/>
      <c r="VGW27" s="94"/>
      <c r="VGX27" s="94"/>
      <c r="VGY27" s="94"/>
      <c r="VGZ27" s="94"/>
      <c r="VHA27" s="94"/>
      <c r="VHB27" s="94"/>
      <c r="VHC27" s="94"/>
      <c r="VHD27" s="94"/>
      <c r="VHE27" s="94"/>
      <c r="VHF27" s="94"/>
      <c r="VHG27" s="94"/>
      <c r="VHH27" s="72" t="s">
        <v>371</v>
      </c>
      <c r="VHI27" s="72"/>
      <c r="VHJ27" s="94"/>
      <c r="VHK27" s="94"/>
      <c r="VHL27" s="94"/>
      <c r="VHM27" s="94"/>
      <c r="VHN27" s="94"/>
      <c r="VHO27" s="94"/>
      <c r="VHP27" s="94"/>
      <c r="VHQ27" s="94"/>
      <c r="VHR27" s="94"/>
      <c r="VHS27" s="94"/>
      <c r="VHT27" s="94"/>
      <c r="VHU27" s="94"/>
      <c r="VHV27" s="94"/>
      <c r="VHW27" s="94"/>
      <c r="VHX27" s="72" t="s">
        <v>371</v>
      </c>
      <c r="VHY27" s="72"/>
      <c r="VHZ27" s="94"/>
      <c r="VIA27" s="94"/>
      <c r="VIB27" s="94"/>
      <c r="VIC27" s="94"/>
      <c r="VID27" s="94"/>
      <c r="VIE27" s="94"/>
      <c r="VIF27" s="94"/>
      <c r="VIG27" s="94"/>
      <c r="VIH27" s="94"/>
      <c r="VII27" s="94"/>
      <c r="VIJ27" s="94"/>
      <c r="VIK27" s="94"/>
      <c r="VIL27" s="94"/>
      <c r="VIM27" s="94"/>
      <c r="VIN27" s="72" t="s">
        <v>371</v>
      </c>
      <c r="VIO27" s="72"/>
      <c r="VIP27" s="94"/>
      <c r="VIQ27" s="94"/>
      <c r="VIR27" s="94"/>
      <c r="VIS27" s="94"/>
      <c r="VIT27" s="94"/>
      <c r="VIU27" s="94"/>
      <c r="VIV27" s="94"/>
      <c r="VIW27" s="94"/>
      <c r="VIX27" s="94"/>
      <c r="VIY27" s="94"/>
      <c r="VIZ27" s="94"/>
      <c r="VJA27" s="94"/>
      <c r="VJB27" s="94"/>
      <c r="VJC27" s="94"/>
      <c r="VJD27" s="72" t="s">
        <v>371</v>
      </c>
      <c r="VJE27" s="72"/>
      <c r="VJF27" s="94"/>
      <c r="VJG27" s="94"/>
      <c r="VJH27" s="94"/>
      <c r="VJI27" s="94"/>
      <c r="VJJ27" s="94"/>
      <c r="VJK27" s="94"/>
      <c r="VJL27" s="94"/>
      <c r="VJM27" s="94"/>
      <c r="VJN27" s="94"/>
      <c r="VJO27" s="94"/>
      <c r="VJP27" s="94"/>
      <c r="VJQ27" s="94"/>
      <c r="VJR27" s="94"/>
      <c r="VJS27" s="94"/>
      <c r="VJT27" s="72" t="s">
        <v>371</v>
      </c>
      <c r="VJU27" s="72"/>
      <c r="VJV27" s="94"/>
      <c r="VJW27" s="94"/>
      <c r="VJX27" s="94"/>
      <c r="VJY27" s="94"/>
      <c r="VJZ27" s="94"/>
      <c r="VKA27" s="94"/>
      <c r="VKB27" s="94"/>
      <c r="VKC27" s="94"/>
      <c r="VKD27" s="94"/>
      <c r="VKE27" s="94"/>
      <c r="VKF27" s="94"/>
      <c r="VKG27" s="94"/>
      <c r="VKH27" s="94"/>
      <c r="VKI27" s="94"/>
      <c r="VKJ27" s="72" t="s">
        <v>371</v>
      </c>
      <c r="VKK27" s="72"/>
      <c r="VKL27" s="94"/>
      <c r="VKM27" s="94"/>
      <c r="VKN27" s="94"/>
      <c r="VKO27" s="94"/>
      <c r="VKP27" s="94"/>
      <c r="VKQ27" s="94"/>
      <c r="VKR27" s="94"/>
      <c r="VKS27" s="94"/>
      <c r="VKT27" s="94"/>
      <c r="VKU27" s="94"/>
      <c r="VKV27" s="94"/>
      <c r="VKW27" s="94"/>
      <c r="VKX27" s="94"/>
      <c r="VKY27" s="94"/>
      <c r="VKZ27" s="72" t="s">
        <v>371</v>
      </c>
      <c r="VLA27" s="72"/>
      <c r="VLB27" s="94"/>
      <c r="VLC27" s="94"/>
      <c r="VLD27" s="94"/>
      <c r="VLE27" s="94"/>
      <c r="VLF27" s="94"/>
      <c r="VLG27" s="94"/>
      <c r="VLH27" s="94"/>
      <c r="VLI27" s="94"/>
      <c r="VLJ27" s="94"/>
      <c r="VLK27" s="94"/>
      <c r="VLL27" s="94"/>
      <c r="VLM27" s="94"/>
      <c r="VLN27" s="94"/>
      <c r="VLO27" s="94"/>
      <c r="VLP27" s="72" t="s">
        <v>371</v>
      </c>
      <c r="VLQ27" s="72"/>
      <c r="VLR27" s="94"/>
      <c r="VLS27" s="94"/>
      <c r="VLT27" s="94"/>
      <c r="VLU27" s="94"/>
      <c r="VLV27" s="94"/>
      <c r="VLW27" s="94"/>
      <c r="VLX27" s="94"/>
      <c r="VLY27" s="94"/>
      <c r="VLZ27" s="94"/>
      <c r="VMA27" s="94"/>
      <c r="VMB27" s="94"/>
      <c r="VMC27" s="94"/>
      <c r="VMD27" s="94"/>
      <c r="VME27" s="94"/>
      <c r="VMF27" s="72" t="s">
        <v>371</v>
      </c>
      <c r="VMG27" s="72"/>
      <c r="VMH27" s="94"/>
      <c r="VMI27" s="94"/>
      <c r="VMJ27" s="94"/>
      <c r="VMK27" s="94"/>
      <c r="VML27" s="94"/>
      <c r="VMM27" s="94"/>
      <c r="VMN27" s="94"/>
      <c r="VMO27" s="94"/>
      <c r="VMP27" s="94"/>
      <c r="VMQ27" s="94"/>
      <c r="VMR27" s="94"/>
      <c r="VMS27" s="94"/>
      <c r="VMT27" s="94"/>
      <c r="VMU27" s="94"/>
      <c r="VMV27" s="72" t="s">
        <v>371</v>
      </c>
      <c r="VMW27" s="72"/>
      <c r="VMX27" s="94"/>
      <c r="VMY27" s="94"/>
      <c r="VMZ27" s="94"/>
      <c r="VNA27" s="94"/>
      <c r="VNB27" s="94"/>
      <c r="VNC27" s="94"/>
      <c r="VND27" s="94"/>
      <c r="VNE27" s="94"/>
      <c r="VNF27" s="94"/>
      <c r="VNG27" s="94"/>
      <c r="VNH27" s="94"/>
      <c r="VNI27" s="94"/>
      <c r="VNJ27" s="94"/>
      <c r="VNK27" s="94"/>
      <c r="VNL27" s="72" t="s">
        <v>371</v>
      </c>
      <c r="VNM27" s="72"/>
      <c r="VNN27" s="94"/>
      <c r="VNO27" s="94"/>
      <c r="VNP27" s="94"/>
      <c r="VNQ27" s="94"/>
      <c r="VNR27" s="94"/>
      <c r="VNS27" s="94"/>
      <c r="VNT27" s="94"/>
      <c r="VNU27" s="94"/>
      <c r="VNV27" s="94"/>
      <c r="VNW27" s="94"/>
      <c r="VNX27" s="94"/>
      <c r="VNY27" s="94"/>
      <c r="VNZ27" s="94"/>
      <c r="VOA27" s="94"/>
      <c r="VOB27" s="72" t="s">
        <v>371</v>
      </c>
      <c r="VOC27" s="72"/>
      <c r="VOD27" s="94"/>
      <c r="VOE27" s="94"/>
      <c r="VOF27" s="94"/>
      <c r="VOG27" s="94"/>
      <c r="VOH27" s="94"/>
      <c r="VOI27" s="94"/>
      <c r="VOJ27" s="94"/>
      <c r="VOK27" s="94"/>
      <c r="VOL27" s="94"/>
      <c r="VOM27" s="94"/>
      <c r="VON27" s="94"/>
      <c r="VOO27" s="94"/>
      <c r="VOP27" s="94"/>
      <c r="VOQ27" s="94"/>
      <c r="VOR27" s="72" t="s">
        <v>371</v>
      </c>
      <c r="VOS27" s="72"/>
      <c r="VOT27" s="94"/>
      <c r="VOU27" s="94"/>
      <c r="VOV27" s="94"/>
      <c r="VOW27" s="94"/>
      <c r="VOX27" s="94"/>
      <c r="VOY27" s="94"/>
      <c r="VOZ27" s="94"/>
      <c r="VPA27" s="94"/>
      <c r="VPB27" s="94"/>
      <c r="VPC27" s="94"/>
      <c r="VPD27" s="94"/>
      <c r="VPE27" s="94"/>
      <c r="VPF27" s="94"/>
      <c r="VPG27" s="94"/>
      <c r="VPH27" s="72" t="s">
        <v>371</v>
      </c>
      <c r="VPI27" s="72"/>
      <c r="VPJ27" s="94"/>
      <c r="VPK27" s="94"/>
      <c r="VPL27" s="94"/>
      <c r="VPM27" s="94"/>
      <c r="VPN27" s="94"/>
      <c r="VPO27" s="94"/>
      <c r="VPP27" s="94"/>
      <c r="VPQ27" s="94"/>
      <c r="VPR27" s="94"/>
      <c r="VPS27" s="94"/>
      <c r="VPT27" s="94"/>
      <c r="VPU27" s="94"/>
      <c r="VPV27" s="94"/>
      <c r="VPW27" s="94"/>
      <c r="VPX27" s="72" t="s">
        <v>371</v>
      </c>
      <c r="VPY27" s="72"/>
      <c r="VPZ27" s="94"/>
      <c r="VQA27" s="94"/>
      <c r="VQB27" s="94"/>
      <c r="VQC27" s="94"/>
      <c r="VQD27" s="94"/>
      <c r="VQE27" s="94"/>
      <c r="VQF27" s="94"/>
      <c r="VQG27" s="94"/>
      <c r="VQH27" s="94"/>
      <c r="VQI27" s="94"/>
      <c r="VQJ27" s="94"/>
      <c r="VQK27" s="94"/>
      <c r="VQL27" s="94"/>
      <c r="VQM27" s="94"/>
      <c r="VQN27" s="72" t="s">
        <v>371</v>
      </c>
      <c r="VQO27" s="72"/>
      <c r="VQP27" s="94"/>
      <c r="VQQ27" s="94"/>
      <c r="VQR27" s="94"/>
      <c r="VQS27" s="94"/>
      <c r="VQT27" s="94"/>
      <c r="VQU27" s="94"/>
      <c r="VQV27" s="94"/>
      <c r="VQW27" s="94"/>
      <c r="VQX27" s="94"/>
      <c r="VQY27" s="94"/>
      <c r="VQZ27" s="94"/>
      <c r="VRA27" s="94"/>
      <c r="VRB27" s="94"/>
      <c r="VRC27" s="94"/>
      <c r="VRD27" s="72" t="s">
        <v>371</v>
      </c>
      <c r="VRE27" s="72"/>
      <c r="VRF27" s="94"/>
      <c r="VRG27" s="94"/>
      <c r="VRH27" s="94"/>
      <c r="VRI27" s="94"/>
      <c r="VRJ27" s="94"/>
      <c r="VRK27" s="94"/>
      <c r="VRL27" s="94"/>
      <c r="VRM27" s="94"/>
      <c r="VRN27" s="94"/>
      <c r="VRO27" s="94"/>
      <c r="VRP27" s="94"/>
      <c r="VRQ27" s="94"/>
      <c r="VRR27" s="94"/>
      <c r="VRS27" s="94"/>
      <c r="VRT27" s="72" t="s">
        <v>371</v>
      </c>
      <c r="VRU27" s="72"/>
      <c r="VRV27" s="94"/>
      <c r="VRW27" s="94"/>
      <c r="VRX27" s="94"/>
      <c r="VRY27" s="94"/>
      <c r="VRZ27" s="94"/>
      <c r="VSA27" s="94"/>
      <c r="VSB27" s="94"/>
      <c r="VSC27" s="94"/>
      <c r="VSD27" s="94"/>
      <c r="VSE27" s="94"/>
      <c r="VSF27" s="94"/>
      <c r="VSG27" s="94"/>
      <c r="VSH27" s="94"/>
      <c r="VSI27" s="94"/>
      <c r="VSJ27" s="72" t="s">
        <v>371</v>
      </c>
      <c r="VSK27" s="72"/>
      <c r="VSL27" s="94"/>
      <c r="VSM27" s="94"/>
      <c r="VSN27" s="94"/>
      <c r="VSO27" s="94"/>
      <c r="VSP27" s="94"/>
      <c r="VSQ27" s="94"/>
      <c r="VSR27" s="94"/>
      <c r="VSS27" s="94"/>
      <c r="VST27" s="94"/>
      <c r="VSU27" s="94"/>
      <c r="VSV27" s="94"/>
      <c r="VSW27" s="94"/>
      <c r="VSX27" s="94"/>
      <c r="VSY27" s="94"/>
      <c r="VSZ27" s="72" t="s">
        <v>371</v>
      </c>
      <c r="VTA27" s="72"/>
      <c r="VTB27" s="94"/>
      <c r="VTC27" s="94"/>
      <c r="VTD27" s="94"/>
      <c r="VTE27" s="94"/>
      <c r="VTF27" s="94"/>
      <c r="VTG27" s="94"/>
      <c r="VTH27" s="94"/>
      <c r="VTI27" s="94"/>
      <c r="VTJ27" s="94"/>
      <c r="VTK27" s="94"/>
      <c r="VTL27" s="94"/>
      <c r="VTM27" s="94"/>
      <c r="VTN27" s="94"/>
      <c r="VTO27" s="94"/>
      <c r="VTP27" s="72" t="s">
        <v>371</v>
      </c>
      <c r="VTQ27" s="72"/>
      <c r="VTR27" s="94"/>
      <c r="VTS27" s="94"/>
      <c r="VTT27" s="94"/>
      <c r="VTU27" s="94"/>
      <c r="VTV27" s="94"/>
      <c r="VTW27" s="94"/>
      <c r="VTX27" s="94"/>
      <c r="VTY27" s="94"/>
      <c r="VTZ27" s="94"/>
      <c r="VUA27" s="94"/>
      <c r="VUB27" s="94"/>
      <c r="VUC27" s="94"/>
      <c r="VUD27" s="94"/>
      <c r="VUE27" s="94"/>
      <c r="VUF27" s="72" t="s">
        <v>371</v>
      </c>
      <c r="VUG27" s="72"/>
      <c r="VUH27" s="94"/>
      <c r="VUI27" s="94"/>
      <c r="VUJ27" s="94"/>
      <c r="VUK27" s="94"/>
      <c r="VUL27" s="94"/>
      <c r="VUM27" s="94"/>
      <c r="VUN27" s="94"/>
      <c r="VUO27" s="94"/>
      <c r="VUP27" s="94"/>
      <c r="VUQ27" s="94"/>
      <c r="VUR27" s="94"/>
      <c r="VUS27" s="94"/>
      <c r="VUT27" s="94"/>
      <c r="VUU27" s="94"/>
      <c r="VUV27" s="72" t="s">
        <v>371</v>
      </c>
      <c r="VUW27" s="72"/>
      <c r="VUX27" s="94"/>
      <c r="VUY27" s="94"/>
      <c r="VUZ27" s="94"/>
      <c r="VVA27" s="94"/>
      <c r="VVB27" s="94"/>
      <c r="VVC27" s="94"/>
      <c r="VVD27" s="94"/>
      <c r="VVE27" s="94"/>
      <c r="VVF27" s="94"/>
      <c r="VVG27" s="94"/>
      <c r="VVH27" s="94"/>
      <c r="VVI27" s="94"/>
      <c r="VVJ27" s="94"/>
      <c r="VVK27" s="94"/>
      <c r="VVL27" s="72" t="s">
        <v>371</v>
      </c>
      <c r="VVM27" s="72"/>
      <c r="VVN27" s="94"/>
      <c r="VVO27" s="94"/>
      <c r="VVP27" s="94"/>
      <c r="VVQ27" s="94"/>
      <c r="VVR27" s="94"/>
      <c r="VVS27" s="94"/>
      <c r="VVT27" s="94"/>
      <c r="VVU27" s="94"/>
      <c r="VVV27" s="94"/>
      <c r="VVW27" s="94"/>
      <c r="VVX27" s="94"/>
      <c r="VVY27" s="94"/>
      <c r="VVZ27" s="94"/>
      <c r="VWA27" s="94"/>
      <c r="VWB27" s="72" t="s">
        <v>371</v>
      </c>
      <c r="VWC27" s="72"/>
      <c r="VWD27" s="94"/>
      <c r="VWE27" s="94"/>
      <c r="VWF27" s="94"/>
      <c r="VWG27" s="94"/>
      <c r="VWH27" s="94"/>
      <c r="VWI27" s="94"/>
      <c r="VWJ27" s="94"/>
      <c r="VWK27" s="94"/>
      <c r="VWL27" s="94"/>
      <c r="VWM27" s="94"/>
      <c r="VWN27" s="94"/>
      <c r="VWO27" s="94"/>
      <c r="VWP27" s="94"/>
      <c r="VWQ27" s="94"/>
      <c r="VWR27" s="72" t="s">
        <v>371</v>
      </c>
      <c r="VWS27" s="72"/>
      <c r="VWT27" s="94"/>
      <c r="VWU27" s="94"/>
      <c r="VWV27" s="94"/>
      <c r="VWW27" s="94"/>
      <c r="VWX27" s="94"/>
      <c r="VWY27" s="94"/>
      <c r="VWZ27" s="94"/>
      <c r="VXA27" s="94"/>
      <c r="VXB27" s="94"/>
      <c r="VXC27" s="94"/>
      <c r="VXD27" s="94"/>
      <c r="VXE27" s="94"/>
      <c r="VXF27" s="94"/>
      <c r="VXG27" s="94"/>
      <c r="VXH27" s="72" t="s">
        <v>371</v>
      </c>
      <c r="VXI27" s="72"/>
      <c r="VXJ27" s="94"/>
      <c r="VXK27" s="94"/>
      <c r="VXL27" s="94"/>
      <c r="VXM27" s="94"/>
      <c r="VXN27" s="94"/>
      <c r="VXO27" s="94"/>
      <c r="VXP27" s="94"/>
      <c r="VXQ27" s="94"/>
      <c r="VXR27" s="94"/>
      <c r="VXS27" s="94"/>
      <c r="VXT27" s="94"/>
      <c r="VXU27" s="94"/>
      <c r="VXV27" s="94"/>
      <c r="VXW27" s="94"/>
      <c r="VXX27" s="72" t="s">
        <v>371</v>
      </c>
      <c r="VXY27" s="72"/>
      <c r="VXZ27" s="94"/>
      <c r="VYA27" s="94"/>
      <c r="VYB27" s="94"/>
      <c r="VYC27" s="94"/>
      <c r="VYD27" s="94"/>
      <c r="VYE27" s="94"/>
      <c r="VYF27" s="94"/>
      <c r="VYG27" s="94"/>
      <c r="VYH27" s="94"/>
      <c r="VYI27" s="94"/>
      <c r="VYJ27" s="94"/>
      <c r="VYK27" s="94"/>
      <c r="VYL27" s="94"/>
      <c r="VYM27" s="94"/>
      <c r="VYN27" s="72" t="s">
        <v>371</v>
      </c>
      <c r="VYO27" s="72"/>
      <c r="VYP27" s="94"/>
      <c r="VYQ27" s="94"/>
      <c r="VYR27" s="94"/>
      <c r="VYS27" s="94"/>
      <c r="VYT27" s="94"/>
      <c r="VYU27" s="94"/>
      <c r="VYV27" s="94"/>
      <c r="VYW27" s="94"/>
      <c r="VYX27" s="94"/>
      <c r="VYY27" s="94"/>
      <c r="VYZ27" s="94"/>
      <c r="VZA27" s="94"/>
      <c r="VZB27" s="94"/>
      <c r="VZC27" s="94"/>
      <c r="VZD27" s="72" t="s">
        <v>371</v>
      </c>
      <c r="VZE27" s="72"/>
      <c r="VZF27" s="94"/>
      <c r="VZG27" s="94"/>
      <c r="VZH27" s="94"/>
      <c r="VZI27" s="94"/>
      <c r="VZJ27" s="94"/>
      <c r="VZK27" s="94"/>
      <c r="VZL27" s="94"/>
      <c r="VZM27" s="94"/>
      <c r="VZN27" s="94"/>
      <c r="VZO27" s="94"/>
      <c r="VZP27" s="94"/>
      <c r="VZQ27" s="94"/>
      <c r="VZR27" s="94"/>
      <c r="VZS27" s="94"/>
      <c r="VZT27" s="72" t="s">
        <v>371</v>
      </c>
      <c r="VZU27" s="72"/>
      <c r="VZV27" s="94"/>
      <c r="VZW27" s="94"/>
      <c r="VZX27" s="94"/>
      <c r="VZY27" s="94"/>
      <c r="VZZ27" s="94"/>
      <c r="WAA27" s="94"/>
      <c r="WAB27" s="94"/>
      <c r="WAC27" s="94"/>
      <c r="WAD27" s="94"/>
      <c r="WAE27" s="94"/>
      <c r="WAF27" s="94"/>
      <c r="WAG27" s="94"/>
      <c r="WAH27" s="94"/>
      <c r="WAI27" s="94"/>
      <c r="WAJ27" s="72" t="s">
        <v>371</v>
      </c>
      <c r="WAK27" s="72"/>
      <c r="WAL27" s="94"/>
      <c r="WAM27" s="94"/>
      <c r="WAN27" s="94"/>
      <c r="WAO27" s="94"/>
      <c r="WAP27" s="94"/>
      <c r="WAQ27" s="94"/>
      <c r="WAR27" s="94"/>
      <c r="WAS27" s="94"/>
      <c r="WAT27" s="94"/>
      <c r="WAU27" s="94"/>
      <c r="WAV27" s="94"/>
      <c r="WAW27" s="94"/>
      <c r="WAX27" s="94"/>
      <c r="WAY27" s="94"/>
      <c r="WAZ27" s="72" t="s">
        <v>371</v>
      </c>
      <c r="WBA27" s="72"/>
      <c r="WBB27" s="94"/>
      <c r="WBC27" s="94"/>
      <c r="WBD27" s="94"/>
      <c r="WBE27" s="94"/>
      <c r="WBF27" s="94"/>
      <c r="WBG27" s="94"/>
      <c r="WBH27" s="94"/>
      <c r="WBI27" s="94"/>
      <c r="WBJ27" s="94"/>
      <c r="WBK27" s="94"/>
      <c r="WBL27" s="94"/>
      <c r="WBM27" s="94"/>
      <c r="WBN27" s="94"/>
      <c r="WBO27" s="94"/>
      <c r="WBP27" s="72" t="s">
        <v>371</v>
      </c>
      <c r="WBQ27" s="72"/>
      <c r="WBR27" s="94"/>
      <c r="WBS27" s="94"/>
      <c r="WBT27" s="94"/>
      <c r="WBU27" s="94"/>
      <c r="WBV27" s="94"/>
      <c r="WBW27" s="94"/>
      <c r="WBX27" s="94"/>
      <c r="WBY27" s="94"/>
      <c r="WBZ27" s="94"/>
      <c r="WCA27" s="94"/>
      <c r="WCB27" s="94"/>
      <c r="WCC27" s="94"/>
      <c r="WCD27" s="94"/>
      <c r="WCE27" s="94"/>
      <c r="WCF27" s="72" t="s">
        <v>371</v>
      </c>
      <c r="WCG27" s="72"/>
      <c r="WCH27" s="94"/>
      <c r="WCI27" s="94"/>
      <c r="WCJ27" s="94"/>
      <c r="WCK27" s="94"/>
      <c r="WCL27" s="94"/>
      <c r="WCM27" s="94"/>
      <c r="WCN27" s="94"/>
      <c r="WCO27" s="94"/>
      <c r="WCP27" s="94"/>
      <c r="WCQ27" s="94"/>
      <c r="WCR27" s="94"/>
      <c r="WCS27" s="94"/>
      <c r="WCT27" s="94"/>
      <c r="WCU27" s="94"/>
      <c r="WCV27" s="72" t="s">
        <v>371</v>
      </c>
      <c r="WCW27" s="72"/>
      <c r="WCX27" s="94"/>
      <c r="WCY27" s="94"/>
      <c r="WCZ27" s="94"/>
      <c r="WDA27" s="94"/>
      <c r="WDB27" s="94"/>
      <c r="WDC27" s="94"/>
      <c r="WDD27" s="94"/>
      <c r="WDE27" s="94"/>
      <c r="WDF27" s="94"/>
      <c r="WDG27" s="94"/>
      <c r="WDH27" s="94"/>
      <c r="WDI27" s="94"/>
      <c r="WDJ27" s="94"/>
      <c r="WDK27" s="94"/>
      <c r="WDL27" s="72" t="s">
        <v>371</v>
      </c>
      <c r="WDM27" s="72"/>
      <c r="WDN27" s="94"/>
      <c r="WDO27" s="94"/>
      <c r="WDP27" s="94"/>
      <c r="WDQ27" s="94"/>
      <c r="WDR27" s="94"/>
      <c r="WDS27" s="94"/>
      <c r="WDT27" s="94"/>
      <c r="WDU27" s="94"/>
      <c r="WDV27" s="94"/>
      <c r="WDW27" s="94"/>
      <c r="WDX27" s="94"/>
      <c r="WDY27" s="94"/>
      <c r="WDZ27" s="94"/>
      <c r="WEA27" s="94"/>
      <c r="WEB27" s="72" t="s">
        <v>371</v>
      </c>
      <c r="WEC27" s="72"/>
      <c r="WED27" s="94"/>
      <c r="WEE27" s="94"/>
      <c r="WEF27" s="94"/>
      <c r="WEG27" s="94"/>
      <c r="WEH27" s="94"/>
      <c r="WEI27" s="94"/>
      <c r="WEJ27" s="94"/>
      <c r="WEK27" s="94"/>
      <c r="WEL27" s="94"/>
      <c r="WEM27" s="94"/>
      <c r="WEN27" s="94"/>
      <c r="WEO27" s="94"/>
      <c r="WEP27" s="94"/>
      <c r="WEQ27" s="94"/>
      <c r="WER27" s="72" t="s">
        <v>371</v>
      </c>
      <c r="WES27" s="72"/>
      <c r="WET27" s="94"/>
      <c r="WEU27" s="94"/>
      <c r="WEV27" s="94"/>
      <c r="WEW27" s="94"/>
      <c r="WEX27" s="94"/>
      <c r="WEY27" s="94"/>
      <c r="WEZ27" s="94"/>
      <c r="WFA27" s="94"/>
      <c r="WFB27" s="94"/>
      <c r="WFC27" s="94"/>
      <c r="WFD27" s="94"/>
      <c r="WFE27" s="94"/>
      <c r="WFF27" s="94"/>
      <c r="WFG27" s="94"/>
      <c r="WFH27" s="72" t="s">
        <v>371</v>
      </c>
      <c r="WFI27" s="72"/>
      <c r="WFJ27" s="94"/>
      <c r="WFK27" s="94"/>
      <c r="WFL27" s="94"/>
      <c r="WFM27" s="94"/>
      <c r="WFN27" s="94"/>
      <c r="WFO27" s="94"/>
      <c r="WFP27" s="94"/>
      <c r="WFQ27" s="94"/>
      <c r="WFR27" s="94"/>
      <c r="WFS27" s="94"/>
      <c r="WFT27" s="94"/>
      <c r="WFU27" s="94"/>
      <c r="WFV27" s="94"/>
      <c r="WFW27" s="94"/>
      <c r="WFX27" s="72" t="s">
        <v>371</v>
      </c>
      <c r="WFY27" s="72"/>
      <c r="WFZ27" s="94"/>
      <c r="WGA27" s="94"/>
      <c r="WGB27" s="94"/>
      <c r="WGC27" s="94"/>
      <c r="WGD27" s="94"/>
      <c r="WGE27" s="94"/>
      <c r="WGF27" s="94"/>
      <c r="WGG27" s="94"/>
      <c r="WGH27" s="94"/>
      <c r="WGI27" s="94"/>
      <c r="WGJ27" s="94"/>
      <c r="WGK27" s="94"/>
      <c r="WGL27" s="94"/>
      <c r="WGM27" s="94"/>
      <c r="WGN27" s="72" t="s">
        <v>371</v>
      </c>
      <c r="WGO27" s="72"/>
      <c r="WGP27" s="94"/>
      <c r="WGQ27" s="94"/>
      <c r="WGR27" s="94"/>
      <c r="WGS27" s="94"/>
      <c r="WGT27" s="94"/>
      <c r="WGU27" s="94"/>
      <c r="WGV27" s="94"/>
      <c r="WGW27" s="94"/>
      <c r="WGX27" s="94"/>
      <c r="WGY27" s="94"/>
      <c r="WGZ27" s="94"/>
      <c r="WHA27" s="94"/>
      <c r="WHB27" s="94"/>
      <c r="WHC27" s="94"/>
      <c r="WHD27" s="72" t="s">
        <v>371</v>
      </c>
      <c r="WHE27" s="72"/>
      <c r="WHF27" s="94"/>
      <c r="WHG27" s="94"/>
      <c r="WHH27" s="94"/>
      <c r="WHI27" s="94"/>
      <c r="WHJ27" s="94"/>
      <c r="WHK27" s="94"/>
      <c r="WHL27" s="94"/>
      <c r="WHM27" s="94"/>
      <c r="WHN27" s="94"/>
      <c r="WHO27" s="94"/>
      <c r="WHP27" s="94"/>
      <c r="WHQ27" s="94"/>
      <c r="WHR27" s="94"/>
      <c r="WHS27" s="94"/>
      <c r="WHT27" s="72" t="s">
        <v>371</v>
      </c>
      <c r="WHU27" s="72"/>
      <c r="WHV27" s="94"/>
      <c r="WHW27" s="94"/>
      <c r="WHX27" s="94"/>
      <c r="WHY27" s="94"/>
      <c r="WHZ27" s="94"/>
      <c r="WIA27" s="94"/>
      <c r="WIB27" s="94"/>
      <c r="WIC27" s="94"/>
      <c r="WID27" s="94"/>
      <c r="WIE27" s="94"/>
      <c r="WIF27" s="94"/>
      <c r="WIG27" s="94"/>
      <c r="WIH27" s="94"/>
      <c r="WII27" s="94"/>
      <c r="WIJ27" s="72" t="s">
        <v>371</v>
      </c>
      <c r="WIK27" s="72"/>
      <c r="WIL27" s="94"/>
      <c r="WIM27" s="94"/>
      <c r="WIN27" s="94"/>
      <c r="WIO27" s="94"/>
      <c r="WIP27" s="94"/>
      <c r="WIQ27" s="94"/>
      <c r="WIR27" s="94"/>
      <c r="WIS27" s="94"/>
      <c r="WIT27" s="94"/>
      <c r="WIU27" s="94"/>
      <c r="WIV27" s="94"/>
      <c r="WIW27" s="94"/>
      <c r="WIX27" s="94"/>
      <c r="WIY27" s="94"/>
      <c r="WIZ27" s="72" t="s">
        <v>371</v>
      </c>
      <c r="WJA27" s="72"/>
      <c r="WJB27" s="94"/>
      <c r="WJC27" s="94"/>
      <c r="WJD27" s="94"/>
      <c r="WJE27" s="94"/>
      <c r="WJF27" s="94"/>
      <c r="WJG27" s="94"/>
      <c r="WJH27" s="94"/>
      <c r="WJI27" s="94"/>
      <c r="WJJ27" s="94"/>
      <c r="WJK27" s="94"/>
      <c r="WJL27" s="94"/>
      <c r="WJM27" s="94"/>
      <c r="WJN27" s="94"/>
      <c r="WJO27" s="94"/>
      <c r="WJP27" s="72" t="s">
        <v>371</v>
      </c>
      <c r="WJQ27" s="72"/>
      <c r="WJR27" s="94"/>
      <c r="WJS27" s="94"/>
      <c r="WJT27" s="94"/>
      <c r="WJU27" s="94"/>
      <c r="WJV27" s="94"/>
      <c r="WJW27" s="94"/>
      <c r="WJX27" s="94"/>
      <c r="WJY27" s="94"/>
      <c r="WJZ27" s="94"/>
      <c r="WKA27" s="94"/>
      <c r="WKB27" s="94"/>
      <c r="WKC27" s="94"/>
      <c r="WKD27" s="94"/>
      <c r="WKE27" s="94"/>
      <c r="WKF27" s="72" t="s">
        <v>371</v>
      </c>
      <c r="WKG27" s="72"/>
      <c r="WKH27" s="94"/>
      <c r="WKI27" s="94"/>
      <c r="WKJ27" s="94"/>
      <c r="WKK27" s="94"/>
      <c r="WKL27" s="94"/>
      <c r="WKM27" s="94"/>
      <c r="WKN27" s="94"/>
      <c r="WKO27" s="94"/>
      <c r="WKP27" s="94"/>
      <c r="WKQ27" s="94"/>
      <c r="WKR27" s="94"/>
      <c r="WKS27" s="94"/>
      <c r="WKT27" s="94"/>
      <c r="WKU27" s="94"/>
      <c r="WKV27" s="72" t="s">
        <v>371</v>
      </c>
      <c r="WKW27" s="72"/>
      <c r="WKX27" s="94"/>
      <c r="WKY27" s="94"/>
      <c r="WKZ27" s="94"/>
      <c r="WLA27" s="94"/>
      <c r="WLB27" s="94"/>
      <c r="WLC27" s="94"/>
      <c r="WLD27" s="94"/>
      <c r="WLE27" s="94"/>
      <c r="WLF27" s="94"/>
      <c r="WLG27" s="94"/>
      <c r="WLH27" s="94"/>
      <c r="WLI27" s="94"/>
      <c r="WLJ27" s="94"/>
      <c r="WLK27" s="94"/>
      <c r="WLL27" s="72" t="s">
        <v>371</v>
      </c>
      <c r="WLM27" s="72"/>
      <c r="WLN27" s="94"/>
      <c r="WLO27" s="94"/>
      <c r="WLP27" s="94"/>
      <c r="WLQ27" s="94"/>
      <c r="WLR27" s="94"/>
      <c r="WLS27" s="94"/>
      <c r="WLT27" s="94"/>
      <c r="WLU27" s="94"/>
      <c r="WLV27" s="94"/>
      <c r="WLW27" s="94"/>
      <c r="WLX27" s="94"/>
      <c r="WLY27" s="94"/>
      <c r="WLZ27" s="94"/>
      <c r="WMA27" s="94"/>
      <c r="WMB27" s="72" t="s">
        <v>371</v>
      </c>
      <c r="WMC27" s="72"/>
      <c r="WMD27" s="94"/>
      <c r="WME27" s="94"/>
      <c r="WMF27" s="94"/>
      <c r="WMG27" s="94"/>
      <c r="WMH27" s="94"/>
      <c r="WMI27" s="94"/>
      <c r="WMJ27" s="94"/>
      <c r="WMK27" s="94"/>
      <c r="WML27" s="94"/>
      <c r="WMM27" s="94"/>
      <c r="WMN27" s="94"/>
      <c r="WMO27" s="94"/>
      <c r="WMP27" s="94"/>
      <c r="WMQ27" s="94"/>
      <c r="WMR27" s="72" t="s">
        <v>371</v>
      </c>
      <c r="WMS27" s="72"/>
      <c r="WMT27" s="94"/>
      <c r="WMU27" s="94"/>
      <c r="WMV27" s="94"/>
      <c r="WMW27" s="94"/>
      <c r="WMX27" s="94"/>
      <c r="WMY27" s="94"/>
      <c r="WMZ27" s="94"/>
      <c r="WNA27" s="94"/>
      <c r="WNB27" s="94"/>
      <c r="WNC27" s="94"/>
      <c r="WND27" s="94"/>
      <c r="WNE27" s="94"/>
      <c r="WNF27" s="94"/>
      <c r="WNG27" s="94"/>
      <c r="WNH27" s="72" t="s">
        <v>371</v>
      </c>
      <c r="WNI27" s="72"/>
      <c r="WNJ27" s="94"/>
      <c r="WNK27" s="94"/>
      <c r="WNL27" s="94"/>
      <c r="WNM27" s="94"/>
      <c r="WNN27" s="94"/>
      <c r="WNO27" s="94"/>
      <c r="WNP27" s="94"/>
      <c r="WNQ27" s="94"/>
      <c r="WNR27" s="94"/>
      <c r="WNS27" s="94"/>
      <c r="WNT27" s="94"/>
      <c r="WNU27" s="94"/>
      <c r="WNV27" s="94"/>
      <c r="WNW27" s="94"/>
      <c r="WNX27" s="72" t="s">
        <v>371</v>
      </c>
      <c r="WNY27" s="72"/>
      <c r="WNZ27" s="94"/>
      <c r="WOA27" s="94"/>
      <c r="WOB27" s="94"/>
      <c r="WOC27" s="94"/>
      <c r="WOD27" s="94"/>
      <c r="WOE27" s="94"/>
      <c r="WOF27" s="94"/>
      <c r="WOG27" s="94"/>
      <c r="WOH27" s="94"/>
      <c r="WOI27" s="94"/>
      <c r="WOJ27" s="94"/>
      <c r="WOK27" s="94"/>
      <c r="WOL27" s="94"/>
      <c r="WOM27" s="94"/>
      <c r="WON27" s="72" t="s">
        <v>371</v>
      </c>
      <c r="WOO27" s="72"/>
      <c r="WOP27" s="94"/>
      <c r="WOQ27" s="94"/>
      <c r="WOR27" s="94"/>
      <c r="WOS27" s="94"/>
      <c r="WOT27" s="94"/>
      <c r="WOU27" s="94"/>
      <c r="WOV27" s="94"/>
      <c r="WOW27" s="94"/>
      <c r="WOX27" s="94"/>
      <c r="WOY27" s="94"/>
      <c r="WOZ27" s="94"/>
      <c r="WPA27" s="94"/>
      <c r="WPB27" s="94"/>
      <c r="WPC27" s="94"/>
      <c r="WPD27" s="72" t="s">
        <v>371</v>
      </c>
      <c r="WPE27" s="72"/>
      <c r="WPF27" s="94"/>
      <c r="WPG27" s="94"/>
      <c r="WPH27" s="94"/>
      <c r="WPI27" s="94"/>
      <c r="WPJ27" s="94"/>
      <c r="WPK27" s="94"/>
      <c r="WPL27" s="94"/>
      <c r="WPM27" s="94"/>
      <c r="WPN27" s="94"/>
      <c r="WPO27" s="94"/>
      <c r="WPP27" s="94"/>
      <c r="WPQ27" s="94"/>
      <c r="WPR27" s="94"/>
      <c r="WPS27" s="94"/>
      <c r="WPT27" s="72" t="s">
        <v>371</v>
      </c>
      <c r="WPU27" s="72"/>
      <c r="WPV27" s="94"/>
      <c r="WPW27" s="94"/>
      <c r="WPX27" s="94"/>
      <c r="WPY27" s="94"/>
      <c r="WPZ27" s="94"/>
      <c r="WQA27" s="94"/>
      <c r="WQB27" s="94"/>
      <c r="WQC27" s="94"/>
      <c r="WQD27" s="94"/>
      <c r="WQE27" s="94"/>
      <c r="WQF27" s="94"/>
      <c r="WQG27" s="94"/>
      <c r="WQH27" s="94"/>
      <c r="WQI27" s="94"/>
      <c r="WQJ27" s="72" t="s">
        <v>371</v>
      </c>
      <c r="WQK27" s="72"/>
      <c r="WQL27" s="94"/>
      <c r="WQM27" s="94"/>
      <c r="WQN27" s="94"/>
      <c r="WQO27" s="94"/>
      <c r="WQP27" s="94"/>
      <c r="WQQ27" s="94"/>
      <c r="WQR27" s="94"/>
      <c r="WQS27" s="94"/>
      <c r="WQT27" s="94"/>
      <c r="WQU27" s="94"/>
      <c r="WQV27" s="94"/>
      <c r="WQW27" s="94"/>
      <c r="WQX27" s="94"/>
      <c r="WQY27" s="94"/>
      <c r="WQZ27" s="72" t="s">
        <v>371</v>
      </c>
      <c r="WRA27" s="72"/>
      <c r="WRB27" s="94"/>
      <c r="WRC27" s="94"/>
      <c r="WRD27" s="94"/>
      <c r="WRE27" s="94"/>
      <c r="WRF27" s="94"/>
      <c r="WRG27" s="94"/>
      <c r="WRH27" s="94"/>
      <c r="WRI27" s="94"/>
      <c r="WRJ27" s="94"/>
      <c r="WRK27" s="94"/>
      <c r="WRL27" s="94"/>
      <c r="WRM27" s="94"/>
      <c r="WRN27" s="94"/>
      <c r="WRO27" s="94"/>
      <c r="WRP27" s="72" t="s">
        <v>371</v>
      </c>
      <c r="WRQ27" s="72"/>
      <c r="WRR27" s="94"/>
      <c r="WRS27" s="94"/>
      <c r="WRT27" s="94"/>
      <c r="WRU27" s="94"/>
      <c r="WRV27" s="94"/>
      <c r="WRW27" s="94"/>
      <c r="WRX27" s="94"/>
      <c r="WRY27" s="94"/>
      <c r="WRZ27" s="94"/>
      <c r="WSA27" s="94"/>
      <c r="WSB27" s="94"/>
      <c r="WSC27" s="94"/>
      <c r="WSD27" s="94"/>
      <c r="WSE27" s="94"/>
      <c r="WSF27" s="72" t="s">
        <v>371</v>
      </c>
      <c r="WSG27" s="72"/>
      <c r="WSH27" s="94"/>
      <c r="WSI27" s="94"/>
      <c r="WSJ27" s="94"/>
      <c r="WSK27" s="94"/>
      <c r="WSL27" s="94"/>
      <c r="WSM27" s="94"/>
      <c r="WSN27" s="94"/>
      <c r="WSO27" s="94"/>
      <c r="WSP27" s="94"/>
      <c r="WSQ27" s="94"/>
      <c r="WSR27" s="94"/>
      <c r="WSS27" s="94"/>
      <c r="WST27" s="94"/>
      <c r="WSU27" s="94"/>
      <c r="WSV27" s="72" t="s">
        <v>371</v>
      </c>
      <c r="WSW27" s="72"/>
      <c r="WSX27" s="94"/>
      <c r="WSY27" s="94"/>
      <c r="WSZ27" s="94"/>
      <c r="WTA27" s="94"/>
      <c r="WTB27" s="94"/>
      <c r="WTC27" s="94"/>
      <c r="WTD27" s="94"/>
      <c r="WTE27" s="94"/>
      <c r="WTF27" s="94"/>
      <c r="WTG27" s="94"/>
      <c r="WTH27" s="94"/>
      <c r="WTI27" s="94"/>
      <c r="WTJ27" s="94"/>
      <c r="WTK27" s="94"/>
      <c r="WTL27" s="72" t="s">
        <v>371</v>
      </c>
      <c r="WTM27" s="72"/>
      <c r="WTN27" s="94"/>
      <c r="WTO27" s="94"/>
      <c r="WTP27" s="94"/>
      <c r="WTQ27" s="94"/>
      <c r="WTR27" s="94"/>
      <c r="WTS27" s="94"/>
      <c r="WTT27" s="94"/>
      <c r="WTU27" s="94"/>
      <c r="WTV27" s="94"/>
      <c r="WTW27" s="94"/>
      <c r="WTX27" s="94"/>
      <c r="WTY27" s="94"/>
      <c r="WTZ27" s="94"/>
      <c r="WUA27" s="94"/>
      <c r="WUB27" s="72" t="s">
        <v>371</v>
      </c>
      <c r="WUC27" s="72"/>
      <c r="WUD27" s="94"/>
      <c r="WUE27" s="94"/>
      <c r="WUF27" s="94"/>
      <c r="WUG27" s="94"/>
      <c r="WUH27" s="94"/>
      <c r="WUI27" s="94"/>
      <c r="WUJ27" s="94"/>
      <c r="WUK27" s="94"/>
      <c r="WUL27" s="94"/>
      <c r="WUM27" s="94"/>
      <c r="WUN27" s="94"/>
      <c r="WUO27" s="94"/>
      <c r="WUP27" s="94"/>
      <c r="WUQ27" s="94"/>
      <c r="WUR27" s="72" t="s">
        <v>371</v>
      </c>
      <c r="WUS27" s="72"/>
      <c r="WUT27" s="94"/>
      <c r="WUU27" s="94"/>
      <c r="WUV27" s="94"/>
      <c r="WUW27" s="94"/>
      <c r="WUX27" s="94"/>
      <c r="WUY27" s="94"/>
      <c r="WUZ27" s="94"/>
      <c r="WVA27" s="94"/>
      <c r="WVB27" s="94"/>
      <c r="WVC27" s="94"/>
      <c r="WVD27" s="94"/>
      <c r="WVE27" s="94"/>
      <c r="WVF27" s="94"/>
      <c r="WVG27" s="94"/>
      <c r="WVH27" s="72" t="s">
        <v>371</v>
      </c>
      <c r="WVI27" s="72"/>
      <c r="WVJ27" s="94"/>
      <c r="WVK27" s="94"/>
      <c r="WVL27" s="94"/>
      <c r="WVM27" s="94"/>
      <c r="WVN27" s="94"/>
      <c r="WVO27" s="94"/>
      <c r="WVP27" s="94"/>
      <c r="WVQ27" s="94"/>
      <c r="WVR27" s="94"/>
      <c r="WVS27" s="94"/>
      <c r="WVT27" s="94"/>
      <c r="WVU27" s="94"/>
      <c r="WVV27" s="94"/>
      <c r="WVW27" s="94"/>
      <c r="WVX27" s="72" t="s">
        <v>371</v>
      </c>
      <c r="WVY27" s="72"/>
      <c r="WVZ27" s="94"/>
      <c r="WWA27" s="94"/>
      <c r="WWB27" s="94"/>
      <c r="WWC27" s="94"/>
      <c r="WWD27" s="94"/>
      <c r="WWE27" s="94"/>
      <c r="WWF27" s="94"/>
      <c r="WWG27" s="94"/>
      <c r="WWH27" s="94"/>
      <c r="WWI27" s="94"/>
      <c r="WWJ27" s="94"/>
      <c r="WWK27" s="94"/>
      <c r="WWL27" s="94"/>
      <c r="WWM27" s="94"/>
      <c r="WWN27" s="72" t="s">
        <v>371</v>
      </c>
      <c r="WWO27" s="72"/>
      <c r="WWP27" s="94"/>
      <c r="WWQ27" s="94"/>
      <c r="WWR27" s="94"/>
      <c r="WWS27" s="94"/>
      <c r="WWT27" s="94"/>
      <c r="WWU27" s="94"/>
      <c r="WWV27" s="94"/>
      <c r="WWW27" s="94"/>
      <c r="WWX27" s="94"/>
      <c r="WWY27" s="94"/>
      <c r="WWZ27" s="94"/>
      <c r="WXA27" s="94"/>
      <c r="WXB27" s="94"/>
      <c r="WXC27" s="94"/>
      <c r="WXD27" s="72" t="s">
        <v>371</v>
      </c>
      <c r="WXE27" s="72"/>
      <c r="WXF27" s="94"/>
      <c r="WXG27" s="94"/>
      <c r="WXH27" s="94"/>
      <c r="WXI27" s="94"/>
      <c r="WXJ27" s="94"/>
      <c r="WXK27" s="94"/>
      <c r="WXL27" s="94"/>
      <c r="WXM27" s="94"/>
      <c r="WXN27" s="94"/>
      <c r="WXO27" s="94"/>
      <c r="WXP27" s="94"/>
      <c r="WXQ27" s="94"/>
      <c r="WXR27" s="94"/>
      <c r="WXS27" s="94"/>
      <c r="WXT27" s="72" t="s">
        <v>371</v>
      </c>
      <c r="WXU27" s="72"/>
      <c r="WXV27" s="94"/>
      <c r="WXW27" s="94"/>
      <c r="WXX27" s="94"/>
      <c r="WXY27" s="94"/>
      <c r="WXZ27" s="94"/>
      <c r="WYA27" s="94"/>
      <c r="WYB27" s="94"/>
      <c r="WYC27" s="94"/>
      <c r="WYD27" s="94"/>
      <c r="WYE27" s="94"/>
      <c r="WYF27" s="94"/>
      <c r="WYG27" s="94"/>
      <c r="WYH27" s="94"/>
      <c r="WYI27" s="94"/>
      <c r="WYJ27" s="72" t="s">
        <v>371</v>
      </c>
      <c r="WYK27" s="72"/>
      <c r="WYL27" s="94"/>
      <c r="WYM27" s="94"/>
      <c r="WYN27" s="94"/>
      <c r="WYO27" s="94"/>
      <c r="WYP27" s="94"/>
      <c r="WYQ27" s="94"/>
      <c r="WYR27" s="94"/>
      <c r="WYS27" s="94"/>
      <c r="WYT27" s="94"/>
      <c r="WYU27" s="94"/>
      <c r="WYV27" s="94"/>
      <c r="WYW27" s="94"/>
      <c r="WYX27" s="94"/>
      <c r="WYY27" s="94"/>
      <c r="WYZ27" s="72" t="s">
        <v>371</v>
      </c>
      <c r="WZA27" s="72"/>
      <c r="WZB27" s="94"/>
      <c r="WZC27" s="94"/>
      <c r="WZD27" s="94"/>
      <c r="WZE27" s="94"/>
      <c r="WZF27" s="94"/>
      <c r="WZG27" s="94"/>
      <c r="WZH27" s="94"/>
      <c r="WZI27" s="94"/>
      <c r="WZJ27" s="94"/>
      <c r="WZK27" s="94"/>
      <c r="WZL27" s="94"/>
      <c r="WZM27" s="94"/>
      <c r="WZN27" s="94"/>
      <c r="WZO27" s="94"/>
      <c r="WZP27" s="72" t="s">
        <v>371</v>
      </c>
      <c r="WZQ27" s="72"/>
      <c r="WZR27" s="94"/>
      <c r="WZS27" s="94"/>
      <c r="WZT27" s="94"/>
      <c r="WZU27" s="94"/>
      <c r="WZV27" s="94"/>
      <c r="WZW27" s="94"/>
      <c r="WZX27" s="94"/>
      <c r="WZY27" s="94"/>
      <c r="WZZ27" s="94"/>
      <c r="XAA27" s="94"/>
      <c r="XAB27" s="94"/>
      <c r="XAC27" s="94"/>
      <c r="XAD27" s="94"/>
      <c r="XAE27" s="94"/>
      <c r="XAF27" s="72" t="s">
        <v>371</v>
      </c>
      <c r="XAG27" s="72"/>
      <c r="XAH27" s="94"/>
      <c r="XAI27" s="94"/>
      <c r="XAJ27" s="94"/>
      <c r="XAK27" s="94"/>
      <c r="XAL27" s="94"/>
      <c r="XAM27" s="94"/>
      <c r="XAN27" s="94"/>
      <c r="XAO27" s="94"/>
      <c r="XAP27" s="94"/>
      <c r="XAQ27" s="94"/>
      <c r="XAR27" s="94"/>
      <c r="XAS27" s="94"/>
      <c r="XAT27" s="94"/>
      <c r="XAU27" s="94"/>
      <c r="XAV27" s="72" t="s">
        <v>371</v>
      </c>
      <c r="XAW27" s="72"/>
      <c r="XAX27" s="94"/>
      <c r="XAY27" s="94"/>
      <c r="XAZ27" s="94"/>
      <c r="XBA27" s="94"/>
      <c r="XBB27" s="94"/>
      <c r="XBC27" s="94"/>
      <c r="XBD27" s="94"/>
      <c r="XBE27" s="94"/>
      <c r="XBF27" s="94"/>
      <c r="XBG27" s="94"/>
      <c r="XBH27" s="94"/>
      <c r="XBI27" s="94"/>
      <c r="XBJ27" s="94"/>
      <c r="XBK27" s="94"/>
      <c r="XBL27" s="72" t="s">
        <v>371</v>
      </c>
      <c r="XBM27" s="72"/>
      <c r="XBN27" s="94"/>
      <c r="XBO27" s="94"/>
      <c r="XBP27" s="94"/>
      <c r="XBQ27" s="94"/>
      <c r="XBR27" s="94"/>
      <c r="XBS27" s="94"/>
      <c r="XBT27" s="94"/>
      <c r="XBU27" s="94"/>
      <c r="XBV27" s="94"/>
      <c r="XBW27" s="94"/>
      <c r="XBX27" s="94"/>
      <c r="XBY27" s="94"/>
      <c r="XBZ27" s="94"/>
      <c r="XCA27" s="94"/>
      <c r="XCB27" s="72" t="s">
        <v>371</v>
      </c>
      <c r="XCC27" s="72"/>
      <c r="XCD27" s="94"/>
      <c r="XCE27" s="94"/>
      <c r="XCF27" s="94"/>
      <c r="XCG27" s="94"/>
      <c r="XCH27" s="94"/>
      <c r="XCI27" s="94"/>
      <c r="XCJ27" s="94"/>
      <c r="XCK27" s="94"/>
      <c r="XCL27" s="94"/>
      <c r="XCM27" s="94"/>
      <c r="XCN27" s="94"/>
      <c r="XCO27" s="94"/>
      <c r="XCP27" s="94"/>
      <c r="XCQ27" s="94"/>
      <c r="XCR27" s="72" t="s">
        <v>371</v>
      </c>
      <c r="XCS27" s="72"/>
      <c r="XCT27" s="94"/>
      <c r="XCU27" s="94"/>
      <c r="XCV27" s="94"/>
      <c r="XCW27" s="94"/>
      <c r="XCX27" s="94"/>
      <c r="XCY27" s="94"/>
      <c r="XCZ27" s="94"/>
      <c r="XDA27" s="94"/>
      <c r="XDB27" s="94"/>
      <c r="XDC27" s="94"/>
      <c r="XDD27" s="94"/>
      <c r="XDE27" s="94"/>
      <c r="XDF27" s="94"/>
      <c r="XDG27" s="94"/>
      <c r="XDH27" s="72" t="s">
        <v>371</v>
      </c>
      <c r="XDI27" s="72"/>
      <c r="XDJ27" s="94"/>
      <c r="XDK27" s="94"/>
      <c r="XDL27" s="94"/>
      <c r="XDM27" s="94"/>
      <c r="XDN27" s="94"/>
      <c r="XDO27" s="94"/>
      <c r="XDP27" s="94"/>
      <c r="XDQ27" s="94"/>
      <c r="XDR27" s="94"/>
      <c r="XDS27" s="94"/>
      <c r="XDT27" s="94"/>
      <c r="XDU27" s="94"/>
      <c r="XDV27" s="94"/>
      <c r="XDW27" s="94"/>
      <c r="XDX27" s="72" t="s">
        <v>371</v>
      </c>
      <c r="XDY27" s="72"/>
      <c r="XDZ27" s="94"/>
      <c r="XEA27" s="94"/>
      <c r="XEB27" s="94"/>
      <c r="XEC27" s="94"/>
      <c r="XED27" s="94"/>
      <c r="XEE27" s="94"/>
      <c r="XEF27" s="94"/>
      <c r="XEG27" s="94"/>
      <c r="XEH27" s="94"/>
      <c r="XEI27" s="94"/>
      <c r="XEJ27" s="94"/>
      <c r="XEK27" s="94"/>
      <c r="XEL27" s="94"/>
      <c r="XEM27" s="94"/>
      <c r="XEN27" s="72" t="s">
        <v>371</v>
      </c>
      <c r="XEO27" s="72"/>
      <c r="XEP27" s="94"/>
      <c r="XEQ27" s="94"/>
      <c r="XER27" s="94"/>
      <c r="XES27" s="94"/>
      <c r="XET27" s="94"/>
      <c r="XEU27" s="94"/>
      <c r="XEV27" s="94"/>
      <c r="XEW27" s="94"/>
      <c r="XEX27" s="94"/>
      <c r="XEY27" s="94"/>
      <c r="XEZ27" s="94"/>
      <c r="XFA27" s="94"/>
      <c r="XFB27" s="94"/>
      <c r="XFC27" s="94"/>
    </row>
    <row r="28" spans="1:16383">
      <c r="A28" s="44" t="s">
        <v>12</v>
      </c>
      <c r="B28" s="6" t="s">
        <v>380</v>
      </c>
      <c r="C28" s="45" t="s">
        <v>381</v>
      </c>
      <c r="D28" s="45" t="s">
        <v>921</v>
      </c>
      <c r="E28" s="45" t="s">
        <v>57</v>
      </c>
      <c r="F28" s="45" t="s">
        <v>16</v>
      </c>
      <c r="G28" s="7" t="s">
        <v>139</v>
      </c>
      <c r="H28" s="7" t="s">
        <v>109</v>
      </c>
      <c r="I28" s="7" t="s">
        <v>382</v>
      </c>
      <c r="J28" s="9"/>
      <c r="K28" s="7" t="s">
        <v>82</v>
      </c>
      <c r="L28" s="8" t="s">
        <v>117</v>
      </c>
      <c r="M28" s="8" t="s">
        <v>117</v>
      </c>
      <c r="N28" s="9"/>
      <c r="O28" s="9" t="str">
        <f>"417,5"</f>
        <v>417,5</v>
      </c>
      <c r="P28" s="45" t="s">
        <v>383</v>
      </c>
      <c r="Q28" s="46">
        <f>O28*R28</f>
        <v>281.33661611379165</v>
      </c>
      <c r="R28" s="46">
        <f>500/(-216.0475144 +16.2606339*E28+(-0.002388645)*E28^2+(-0.00113732)*E28^3+0.00000701863*E28^4+(-0.00000001291)*E28^5)</f>
        <v>0.67386015835638713</v>
      </c>
      <c r="S28" s="47" t="s">
        <v>111</v>
      </c>
    </row>
    <row r="29" spans="1:16383">
      <c r="A29" s="44" t="s">
        <v>40</v>
      </c>
      <c r="B29" s="6" t="s">
        <v>384</v>
      </c>
      <c r="C29" s="45" t="s">
        <v>385</v>
      </c>
      <c r="D29" s="45" t="s">
        <v>921</v>
      </c>
      <c r="E29" s="45" t="s">
        <v>386</v>
      </c>
      <c r="F29" s="45" t="s">
        <v>115</v>
      </c>
      <c r="G29" s="7" t="s">
        <v>91</v>
      </c>
      <c r="H29" s="7" t="s">
        <v>44</v>
      </c>
      <c r="I29" s="8" t="s">
        <v>92</v>
      </c>
      <c r="J29" s="9"/>
      <c r="K29" s="7" t="s">
        <v>60</v>
      </c>
      <c r="L29" s="7" t="s">
        <v>82</v>
      </c>
      <c r="M29" s="7" t="s">
        <v>83</v>
      </c>
      <c r="N29" s="8" t="s">
        <v>119</v>
      </c>
      <c r="O29" s="9" t="str">
        <f>"352,5"</f>
        <v>352,5</v>
      </c>
      <c r="P29" s="45"/>
      <c r="Q29" s="46">
        <f t="shared" ref="Q29:Q32" si="2">O29*R29</f>
        <v>251.64570102437293</v>
      </c>
      <c r="R29" s="46">
        <f>500/(-216.0475144 +16.2606339*E29+(-0.002388645)*E29^2+(-0.00113732)*E29^3+0.00000701863*E29^4+(-0.00000001291)*E29^5)</f>
        <v>0.71388851354432037</v>
      </c>
      <c r="S29" s="47" t="s">
        <v>52</v>
      </c>
    </row>
    <row r="30" spans="1:16383">
      <c r="A30" s="44" t="s">
        <v>75</v>
      </c>
      <c r="B30" s="6" t="s">
        <v>387</v>
      </c>
      <c r="C30" s="45" t="s">
        <v>388</v>
      </c>
      <c r="D30" s="45" t="s">
        <v>921</v>
      </c>
      <c r="E30" s="45" t="s">
        <v>389</v>
      </c>
      <c r="F30" s="45" t="s">
        <v>390</v>
      </c>
      <c r="G30" s="7" t="s">
        <v>125</v>
      </c>
      <c r="H30" s="7" t="s">
        <v>50</v>
      </c>
      <c r="I30" s="7" t="s">
        <v>25</v>
      </c>
      <c r="J30" s="9"/>
      <c r="K30" s="7" t="s">
        <v>70</v>
      </c>
      <c r="L30" s="7" t="s">
        <v>391</v>
      </c>
      <c r="M30" s="7" t="s">
        <v>163</v>
      </c>
      <c r="N30" s="9"/>
      <c r="O30" s="9" t="str">
        <f>"335,0"</f>
        <v>335,0</v>
      </c>
      <c r="P30" s="45"/>
      <c r="Q30" s="46">
        <f t="shared" si="2"/>
        <v>241.66751862057225</v>
      </c>
      <c r="R30" s="46">
        <f>500/(-216.0475144 +16.2606339*E30+(-0.002388645)*E30^2+(-0.00113732)*E30^3+0.00000701863*E30^4+(-0.00000001291)*E30^5)</f>
        <v>0.72139557797185749</v>
      </c>
      <c r="S30" s="47" t="s">
        <v>52</v>
      </c>
    </row>
    <row r="31" spans="1:16383">
      <c r="A31" s="44" t="s">
        <v>85</v>
      </c>
      <c r="B31" s="6" t="s">
        <v>392</v>
      </c>
      <c r="C31" s="45" t="s">
        <v>288</v>
      </c>
      <c r="D31" s="45" t="s">
        <v>921</v>
      </c>
      <c r="E31" s="45" t="s">
        <v>386</v>
      </c>
      <c r="F31" s="45" t="s">
        <v>16</v>
      </c>
      <c r="G31" s="7" t="s">
        <v>49</v>
      </c>
      <c r="H31" s="8" t="s">
        <v>24</v>
      </c>
      <c r="I31" s="7" t="s">
        <v>24</v>
      </c>
      <c r="J31" s="9"/>
      <c r="K31" s="7" t="s">
        <v>70</v>
      </c>
      <c r="L31" s="7" t="s">
        <v>393</v>
      </c>
      <c r="M31" s="7" t="s">
        <v>73</v>
      </c>
      <c r="N31" s="9"/>
      <c r="O31" s="9" t="str">
        <f>"335,0"</f>
        <v>335,0</v>
      </c>
      <c r="P31" s="45" t="s">
        <v>394</v>
      </c>
      <c r="Q31" s="46">
        <f t="shared" si="2"/>
        <v>239.15265203734734</v>
      </c>
      <c r="R31" s="46">
        <f>500/(-216.0475144 +16.2606339*E31+(-0.002388645)*E31^2+(-0.00113732)*E31^3+0.00000701863*E31^4+(-0.00000001291)*E31^5)</f>
        <v>0.71388851354432037</v>
      </c>
      <c r="S31" s="47" t="s">
        <v>52</v>
      </c>
    </row>
    <row r="32" spans="1:16383">
      <c r="A32" s="44" t="s">
        <v>148</v>
      </c>
      <c r="B32" s="6" t="s">
        <v>395</v>
      </c>
      <c r="C32" s="45" t="s">
        <v>396</v>
      </c>
      <c r="D32" s="45" t="s">
        <v>921</v>
      </c>
      <c r="E32" s="45" t="s">
        <v>397</v>
      </c>
      <c r="F32" s="45" t="s">
        <v>16</v>
      </c>
      <c r="G32" s="8" t="s">
        <v>71</v>
      </c>
      <c r="H32" s="7" t="s">
        <v>71</v>
      </c>
      <c r="I32" s="7" t="s">
        <v>24</v>
      </c>
      <c r="J32" s="9"/>
      <c r="K32" s="7" t="s">
        <v>73</v>
      </c>
      <c r="L32" s="7" t="s">
        <v>74</v>
      </c>
      <c r="M32" s="8" t="s">
        <v>59</v>
      </c>
      <c r="N32" s="9"/>
      <c r="O32" s="9" t="str">
        <f>"340,0"</f>
        <v>340,0</v>
      </c>
      <c r="P32" s="45"/>
      <c r="Q32" s="46">
        <f t="shared" si="2"/>
        <v>230.1495122360364</v>
      </c>
      <c r="R32" s="46">
        <f>500/(-216.0475144 +16.2606339*E32+(-0.002388645)*E32^2+(-0.00113732)*E32^3+0.00000701863*E32^4+(-0.00000001291)*E32^5)</f>
        <v>0.67691033010598944</v>
      </c>
      <c r="S32" s="47" t="s">
        <v>52</v>
      </c>
    </row>
    <row r="33" spans="1:19">
      <c r="A33" s="48"/>
      <c r="B33" s="4" t="s">
        <v>53</v>
      </c>
      <c r="R33" s="42">
        <f>500/(-216.0475144 +16.2606339*E33+(-0.002388645)*E33^2+(-0.00113732)*E33^3+0.00000701863*E33^4+(-0.00000001291)*E33^5)</f>
        <v>-2.3143057275552712</v>
      </c>
      <c r="S33" s="43"/>
    </row>
    <row r="34" spans="1:19" ht="16">
      <c r="A34" s="71" t="s">
        <v>166</v>
      </c>
      <c r="B34" s="72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R34" s="42">
        <f>500/(-216.0475144 +16.2606339*E34+(-0.002388645)*E34^2+(-0.00113732)*E34^3+0.00000701863*E34^4+(-0.00000001291)*E34^5)</f>
        <v>-2.3143057275552712</v>
      </c>
      <c r="S34" s="43"/>
    </row>
    <row r="35" spans="1:19">
      <c r="A35" s="44" t="s">
        <v>12</v>
      </c>
      <c r="B35" s="6" t="s">
        <v>398</v>
      </c>
      <c r="C35" s="45" t="s">
        <v>399</v>
      </c>
      <c r="D35" s="45" t="s">
        <v>921</v>
      </c>
      <c r="E35" s="45" t="s">
        <v>400</v>
      </c>
      <c r="F35" s="45" t="s">
        <v>401</v>
      </c>
      <c r="G35" s="7" t="s">
        <v>141</v>
      </c>
      <c r="H35" s="7" t="s">
        <v>72</v>
      </c>
      <c r="I35" s="8" t="s">
        <v>393</v>
      </c>
      <c r="J35" s="9"/>
      <c r="K35" s="7" t="s">
        <v>193</v>
      </c>
      <c r="L35" s="7" t="s">
        <v>402</v>
      </c>
      <c r="M35" s="7" t="s">
        <v>403</v>
      </c>
      <c r="N35" s="9"/>
      <c r="O35" s="9" t="str">
        <f>"527,5"</f>
        <v>527,5</v>
      </c>
      <c r="P35" s="45" t="s">
        <v>404</v>
      </c>
      <c r="Q35" s="46">
        <f>O35*R35</f>
        <v>337.51995900722909</v>
      </c>
      <c r="R35" s="46">
        <f>500/(-216.0475144 +16.2606339*E35+(-0.002388645)*E35^2+(-0.00113732)*E35^3+0.00000701863*E35^4+(-0.00000001291)*E35^5)</f>
        <v>0.63984826352081348</v>
      </c>
      <c r="S35" s="47" t="s">
        <v>39</v>
      </c>
    </row>
    <row r="36" spans="1:19">
      <c r="A36" s="44" t="s">
        <v>40</v>
      </c>
      <c r="B36" s="6" t="s">
        <v>405</v>
      </c>
      <c r="C36" s="45" t="s">
        <v>406</v>
      </c>
      <c r="D36" s="45" t="s">
        <v>921</v>
      </c>
      <c r="E36" s="45" t="s">
        <v>400</v>
      </c>
      <c r="F36" s="45" t="s">
        <v>16</v>
      </c>
      <c r="G36" s="7" t="s">
        <v>407</v>
      </c>
      <c r="H36" s="7" t="s">
        <v>24</v>
      </c>
      <c r="I36" s="8" t="s">
        <v>80</v>
      </c>
      <c r="J36" s="9"/>
      <c r="K36" s="8" t="s">
        <v>393</v>
      </c>
      <c r="L36" s="7" t="s">
        <v>408</v>
      </c>
      <c r="M36" s="7" t="s">
        <v>180</v>
      </c>
      <c r="N36" s="9"/>
      <c r="O36" s="9" t="str">
        <f>"347,5"</f>
        <v>347,5</v>
      </c>
      <c r="P36" s="45"/>
      <c r="Q36" s="46">
        <f>O36*R36</f>
        <v>222.34727157348269</v>
      </c>
      <c r="R36" s="46">
        <f>500/(-216.0475144 +16.2606339*E36+(-0.002388645)*E36^2+(-0.00113732)*E36^3+0.00000701863*E36^4+(-0.00000001291)*E36^5)</f>
        <v>0.63984826352081348</v>
      </c>
      <c r="S36" s="33" t="s">
        <v>27</v>
      </c>
    </row>
    <row r="37" spans="1:19">
      <c r="A37" s="44" t="s">
        <v>95</v>
      </c>
      <c r="B37" s="6" t="s">
        <v>409</v>
      </c>
      <c r="C37" s="45" t="s">
        <v>410</v>
      </c>
      <c r="D37" s="45" t="s">
        <v>921</v>
      </c>
      <c r="E37" s="45" t="s">
        <v>411</v>
      </c>
      <c r="F37" s="45" t="s">
        <v>390</v>
      </c>
      <c r="G37" s="7" t="s">
        <v>89</v>
      </c>
      <c r="H37" s="7" t="s">
        <v>108</v>
      </c>
      <c r="I37" s="7" t="s">
        <v>63</v>
      </c>
      <c r="J37" s="9"/>
      <c r="K37" s="8" t="s">
        <v>59</v>
      </c>
      <c r="L37" s="8" t="s">
        <v>59</v>
      </c>
      <c r="M37" s="8" t="s">
        <v>59</v>
      </c>
      <c r="N37" s="9"/>
      <c r="O37" s="9" t="str">
        <f>"0.00"</f>
        <v>0.00</v>
      </c>
      <c r="P37" s="45"/>
      <c r="Q37" s="46" t="s">
        <v>95</v>
      </c>
      <c r="R37" s="46">
        <f>500/(-216.0475144 +16.2606339*E37+(-0.002388645)*E37^2+(-0.00113732)*E37^3+0.00000701863*E37^4+(-0.00000001291)*E37^5)</f>
        <v>0.64244912933992171</v>
      </c>
      <c r="S37" s="47" t="s">
        <v>95</v>
      </c>
    </row>
    <row r="38" spans="1:19">
      <c r="A38" s="44" t="s">
        <v>95</v>
      </c>
      <c r="B38" s="6" t="s">
        <v>412</v>
      </c>
      <c r="C38" s="45" t="s">
        <v>413</v>
      </c>
      <c r="D38" s="45" t="s">
        <v>921</v>
      </c>
      <c r="E38" s="45" t="s">
        <v>414</v>
      </c>
      <c r="F38" s="45" t="s">
        <v>390</v>
      </c>
      <c r="G38" s="9" t="s">
        <v>415</v>
      </c>
      <c r="H38" s="9"/>
      <c r="I38" s="9"/>
      <c r="J38" s="9"/>
      <c r="K38" s="9" t="s">
        <v>415</v>
      </c>
      <c r="L38" s="9"/>
      <c r="M38" s="9"/>
      <c r="N38" s="9"/>
      <c r="O38" s="9" t="str">
        <f>"0.00"</f>
        <v>0.00</v>
      </c>
      <c r="P38" s="45"/>
      <c r="Q38" s="46" t="s">
        <v>95</v>
      </c>
      <c r="R38" s="46">
        <f>500/(-216.0475144 +16.2606339*E38+(-0.002388645)*E38^2+(-0.00113732)*E38^3+0.00000701863*E38^4+(-0.00000001291)*E38^5)</f>
        <v>0.63839407637180423</v>
      </c>
      <c r="S38" s="47" t="s">
        <v>95</v>
      </c>
    </row>
    <row r="39" spans="1:19">
      <c r="A39" s="48"/>
      <c r="B39" s="4" t="s">
        <v>53</v>
      </c>
      <c r="R39" s="42">
        <f>500/(-216.0475144 +16.2606339*E39+(-0.002388645)*E39^2+(-0.00113732)*E39^3+0.00000701863*E39^4+(-0.00000001291)*E39^5)</f>
        <v>-2.3143057275552712</v>
      </c>
      <c r="S39" s="43"/>
    </row>
    <row r="40" spans="1:19" ht="16">
      <c r="A40" s="71" t="s">
        <v>189</v>
      </c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R40" s="42">
        <f>500/(-216.0475144 +16.2606339*E40+(-0.002388645)*E40^2+(-0.00113732)*E40^3+0.00000701863*E40^4+(-0.00000001291)*E40^5)</f>
        <v>-2.3143057275552712</v>
      </c>
      <c r="S40" s="43"/>
    </row>
    <row r="41" spans="1:19">
      <c r="A41" s="44" t="s">
        <v>12</v>
      </c>
      <c r="B41" s="6" t="s">
        <v>416</v>
      </c>
      <c r="C41" s="45" t="s">
        <v>417</v>
      </c>
      <c r="D41" s="45" t="s">
        <v>921</v>
      </c>
      <c r="E41" s="45" t="s">
        <v>418</v>
      </c>
      <c r="F41" s="45" t="s">
        <v>375</v>
      </c>
      <c r="G41" s="7" t="s">
        <v>32</v>
      </c>
      <c r="H41" s="7" t="s">
        <v>33</v>
      </c>
      <c r="I41" s="7" t="s">
        <v>109</v>
      </c>
      <c r="J41" s="9"/>
      <c r="K41" s="7" t="s">
        <v>147</v>
      </c>
      <c r="L41" s="7" t="s">
        <v>65</v>
      </c>
      <c r="M41" s="8" t="s">
        <v>201</v>
      </c>
      <c r="N41" s="9"/>
      <c r="O41" s="9" t="str">
        <f>"435,0"</f>
        <v>435,0</v>
      </c>
      <c r="P41" s="45"/>
      <c r="Q41" s="46">
        <f>O41*R41</f>
        <v>267.63240656802202</v>
      </c>
      <c r="R41" s="46">
        <f>500/(-216.0475144 +16.2606339*E41+(-0.002388645)*E41^2+(-0.00113732)*E41^3+0.00000701863*E41^4+(-0.00000001291)*E41^5)</f>
        <v>0.61524691165062528</v>
      </c>
      <c r="S41" s="47" t="s">
        <v>52</v>
      </c>
    </row>
    <row r="42" spans="1:19">
      <c r="A42" s="44" t="s">
        <v>40</v>
      </c>
      <c r="B42" s="6" t="s">
        <v>228</v>
      </c>
      <c r="C42" s="45" t="s">
        <v>419</v>
      </c>
      <c r="D42" s="45" t="s">
        <v>921</v>
      </c>
      <c r="E42" s="45" t="s">
        <v>420</v>
      </c>
      <c r="F42" s="45" t="s">
        <v>249</v>
      </c>
      <c r="G42" s="7" t="s">
        <v>32</v>
      </c>
      <c r="H42" s="7" t="s">
        <v>90</v>
      </c>
      <c r="I42" s="8" t="s">
        <v>421</v>
      </c>
      <c r="J42" s="9"/>
      <c r="K42" s="7" t="s">
        <v>422</v>
      </c>
      <c r="L42" s="8" t="s">
        <v>209</v>
      </c>
      <c r="M42" s="8"/>
      <c r="N42" s="9"/>
      <c r="O42" s="9" t="s">
        <v>423</v>
      </c>
      <c r="P42" s="45"/>
      <c r="Q42" s="46">
        <f t="shared" ref="Q42:Q45" si="3">O42*R42</f>
        <v>331.24875196796654</v>
      </c>
      <c r="R42" s="46">
        <f>500/(-216.0475144 +16.2606339*E42+(-0.002388645)*E42^2+(-0.00113732)*E42^3+0.00000701863*E42^4+(-0.00000001291)*E42^5)</f>
        <v>0.7794088281599213</v>
      </c>
      <c r="S42" s="47" t="s">
        <v>52</v>
      </c>
    </row>
    <row r="43" spans="1:19">
      <c r="A43" s="44" t="s">
        <v>75</v>
      </c>
      <c r="B43" s="6" t="s">
        <v>210</v>
      </c>
      <c r="C43" s="45" t="s">
        <v>211</v>
      </c>
      <c r="D43" s="45" t="s">
        <v>921</v>
      </c>
      <c r="E43" s="45" t="s">
        <v>212</v>
      </c>
      <c r="F43" s="45" t="s">
        <v>161</v>
      </c>
      <c r="G43" s="7" t="s">
        <v>90</v>
      </c>
      <c r="H43" s="8" t="s">
        <v>36</v>
      </c>
      <c r="I43" s="8" t="s">
        <v>36</v>
      </c>
      <c r="J43" s="9"/>
      <c r="K43" s="7" t="s">
        <v>116</v>
      </c>
      <c r="L43" s="7" t="s">
        <v>213</v>
      </c>
      <c r="M43" s="8" t="s">
        <v>214</v>
      </c>
      <c r="N43" s="9"/>
      <c r="O43" s="9" t="str">
        <f>"410,0"</f>
        <v>410,0</v>
      </c>
      <c r="P43" s="45" t="s">
        <v>165</v>
      </c>
      <c r="Q43" s="46">
        <f t="shared" si="3"/>
        <v>250.53845746680247</v>
      </c>
      <c r="R43" s="46">
        <f>500/(-216.0475144 +16.2606339*E43+(-0.002388645)*E43^2+(-0.00113732)*E43^3+0.00000701863*E43^4+(-0.00000001291)*E43^5)</f>
        <v>0.61106940845561575</v>
      </c>
      <c r="S43" s="47" t="s">
        <v>52</v>
      </c>
    </row>
    <row r="44" spans="1:19">
      <c r="A44" s="44" t="s">
        <v>85</v>
      </c>
      <c r="B44" s="6" t="s">
        <v>424</v>
      </c>
      <c r="C44" s="45" t="s">
        <v>425</v>
      </c>
      <c r="D44" s="45" t="s">
        <v>921</v>
      </c>
      <c r="E44" s="45" t="s">
        <v>230</v>
      </c>
      <c r="F44" s="45" t="s">
        <v>426</v>
      </c>
      <c r="G44" s="7" t="s">
        <v>108</v>
      </c>
      <c r="H44" s="7" t="s">
        <v>93</v>
      </c>
      <c r="I44" s="8" t="s">
        <v>232</v>
      </c>
      <c r="J44" s="9"/>
      <c r="K44" s="7" t="s">
        <v>81</v>
      </c>
      <c r="L44" s="7" t="s">
        <v>82</v>
      </c>
      <c r="M44" s="7" t="s">
        <v>117</v>
      </c>
      <c r="N44" s="9"/>
      <c r="O44" s="9" t="str">
        <f>"402,5"</f>
        <v>402,5</v>
      </c>
      <c r="P44" s="45" t="s">
        <v>84</v>
      </c>
      <c r="Q44" s="46">
        <f t="shared" si="3"/>
        <v>245.35172151264368</v>
      </c>
      <c r="R44" s="46">
        <f>500/(-216.0475144 +16.2606339*E44+(-0.002388645)*E44^2+(-0.00113732)*E44^3+0.00000701863*E44^4+(-0.00000001291)*E44^5)</f>
        <v>0.60956949444135078</v>
      </c>
      <c r="S44" s="47" t="s">
        <v>52</v>
      </c>
    </row>
    <row r="45" spans="1:19">
      <c r="A45" s="44" t="s">
        <v>148</v>
      </c>
      <c r="B45" s="6" t="s">
        <v>427</v>
      </c>
      <c r="C45" s="45" t="s">
        <v>428</v>
      </c>
      <c r="D45" s="45" t="s">
        <v>921</v>
      </c>
      <c r="E45" s="45" t="s">
        <v>429</v>
      </c>
      <c r="F45" s="45" t="s">
        <v>306</v>
      </c>
      <c r="G45" s="8" t="s">
        <v>61</v>
      </c>
      <c r="H45" s="7" t="s">
        <v>61</v>
      </c>
      <c r="I45" s="8" t="s">
        <v>89</v>
      </c>
      <c r="J45" s="9"/>
      <c r="K45" s="7" t="s">
        <v>146</v>
      </c>
      <c r="L45" s="7" t="s">
        <v>147</v>
      </c>
      <c r="M45" s="8" t="s">
        <v>117</v>
      </c>
      <c r="N45" s="9"/>
      <c r="O45" s="9" t="str">
        <f>"380,0"</f>
        <v>380,0</v>
      </c>
      <c r="P45" s="45"/>
      <c r="Q45" s="46">
        <f t="shared" si="3"/>
        <v>232.30268660636813</v>
      </c>
      <c r="R45" s="46">
        <f>500/(-216.0475144 +16.2606339*E45+(-0.002388645)*E45^2+(-0.00113732)*E45^3+0.00000701863*E45^4+(-0.00000001291)*E45^5)</f>
        <v>0.61132285949044241</v>
      </c>
      <c r="S45" s="47" t="s">
        <v>52</v>
      </c>
    </row>
    <row r="46" spans="1:19">
      <c r="A46" s="48"/>
      <c r="B46" s="4" t="s">
        <v>53</v>
      </c>
      <c r="R46" s="42">
        <f>500/(-216.0475144 +16.2606339*E46+(-0.002388645)*E46^2+(-0.00113732)*E46^3+0.00000701863*E46^4+(-0.00000001291)*E46^5)</f>
        <v>-2.3143057275552712</v>
      </c>
      <c r="S46" s="43"/>
    </row>
    <row r="47" spans="1:19" ht="16">
      <c r="A47" s="71" t="s">
        <v>430</v>
      </c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R47" s="42">
        <f>500/(-216.0475144 +16.2606339*E47+(-0.002388645)*E47^2+(-0.00113732)*E47^3+0.00000701863*E47^4+(-0.00000001291)*E47^5)</f>
        <v>-2.3143057275552712</v>
      </c>
      <c r="S47" s="43"/>
    </row>
    <row r="48" spans="1:19">
      <c r="A48" s="44" t="s">
        <v>12</v>
      </c>
      <c r="B48" s="6" t="s">
        <v>234</v>
      </c>
      <c r="C48" s="45" t="s">
        <v>235</v>
      </c>
      <c r="D48" s="45" t="s">
        <v>921</v>
      </c>
      <c r="E48" s="45" t="s">
        <v>236</v>
      </c>
      <c r="F48" s="45" t="s">
        <v>115</v>
      </c>
      <c r="G48" s="7" t="s">
        <v>162</v>
      </c>
      <c r="H48" s="8" t="s">
        <v>141</v>
      </c>
      <c r="I48" s="8" t="s">
        <v>141</v>
      </c>
      <c r="J48" s="9"/>
      <c r="K48" s="7" t="s">
        <v>238</v>
      </c>
      <c r="L48" s="7" t="s">
        <v>239</v>
      </c>
      <c r="M48" s="8" t="s">
        <v>240</v>
      </c>
      <c r="N48" s="9"/>
      <c r="O48" s="9" t="str">
        <f>"562,5"</f>
        <v>562,5</v>
      </c>
      <c r="P48" s="45"/>
      <c r="Q48" s="46">
        <f>O48*R48</f>
        <v>334.17241297169852</v>
      </c>
      <c r="R48" s="46">
        <f>500/(-216.0475144 +16.2606339*E48+(-0.002388645)*E48^2+(-0.00113732)*E48^3+0.00000701863*E48^4+(-0.00000001291)*E48^5)</f>
        <v>0.59408428972746408</v>
      </c>
      <c r="S48" s="47" t="s">
        <v>39</v>
      </c>
    </row>
    <row r="49" spans="1:16383">
      <c r="A49" s="44" t="s">
        <v>40</v>
      </c>
      <c r="B49" s="6" t="s">
        <v>293</v>
      </c>
      <c r="C49" s="45" t="s">
        <v>294</v>
      </c>
      <c r="D49" s="45" t="s">
        <v>921</v>
      </c>
      <c r="E49" s="45" t="s">
        <v>295</v>
      </c>
      <c r="F49" s="45" t="s">
        <v>296</v>
      </c>
      <c r="G49" s="7" t="s">
        <v>140</v>
      </c>
      <c r="H49" s="7" t="s">
        <v>72</v>
      </c>
      <c r="I49" s="7" t="s">
        <v>74</v>
      </c>
      <c r="J49" s="9"/>
      <c r="K49" s="7" t="s">
        <v>193</v>
      </c>
      <c r="L49" s="7" t="s">
        <v>285</v>
      </c>
      <c r="M49" s="8" t="s">
        <v>297</v>
      </c>
      <c r="N49" s="9"/>
      <c r="O49" s="9" t="str">
        <f>"545,0"</f>
        <v>545,0</v>
      </c>
      <c r="P49" s="45"/>
      <c r="Q49" s="46">
        <f t="shared" ref="Q49:Q51" si="4">O49*R49</f>
        <v>306.38499512833414</v>
      </c>
      <c r="R49" s="46">
        <f>500/(-216.0475144 +16.2606339*E49+(-0.002388645)*E49^2+(-0.00113732)*E49^3+0.00000701863*E49^4+(-0.00000001291)*E49^5)</f>
        <v>0.56217430298776905</v>
      </c>
      <c r="S49" s="47" t="s">
        <v>111</v>
      </c>
    </row>
    <row r="50" spans="1:16383">
      <c r="A50" s="44" t="s">
        <v>75</v>
      </c>
      <c r="B50" s="6" t="s">
        <v>241</v>
      </c>
      <c r="C50" s="45" t="s">
        <v>242</v>
      </c>
      <c r="D50" s="45" t="s">
        <v>921</v>
      </c>
      <c r="E50" s="45" t="s">
        <v>243</v>
      </c>
      <c r="F50" s="45" t="s">
        <v>16</v>
      </c>
      <c r="G50" s="7" t="s">
        <v>72</v>
      </c>
      <c r="H50" s="8" t="s">
        <v>73</v>
      </c>
      <c r="I50" s="8" t="s">
        <v>73</v>
      </c>
      <c r="J50" s="9"/>
      <c r="K50" s="7" t="s">
        <v>105</v>
      </c>
      <c r="L50" s="7" t="s">
        <v>244</v>
      </c>
      <c r="M50" s="7" t="s">
        <v>110</v>
      </c>
      <c r="N50" s="9"/>
      <c r="O50" s="9" t="str">
        <f>"500,0"</f>
        <v>500,0</v>
      </c>
      <c r="P50" s="45" t="s">
        <v>245</v>
      </c>
      <c r="Q50" s="46">
        <f t="shared" si="4"/>
        <v>295.77560991767797</v>
      </c>
      <c r="R50" s="46">
        <f>500/(-216.0475144 +16.2606339*E50+(-0.002388645)*E50^2+(-0.00113732)*E50^3+0.00000701863*E50^4+(-0.00000001291)*E50^5)</f>
        <v>0.59155121983535597</v>
      </c>
      <c r="S50" s="47" t="s">
        <v>111</v>
      </c>
    </row>
    <row r="51" spans="1:16383">
      <c r="A51" s="44" t="s">
        <v>85</v>
      </c>
      <c r="B51" s="6" t="s">
        <v>298</v>
      </c>
      <c r="C51" s="45" t="s">
        <v>299</v>
      </c>
      <c r="D51" s="45" t="s">
        <v>921</v>
      </c>
      <c r="E51" s="45" t="s">
        <v>300</v>
      </c>
      <c r="F51" s="45" t="s">
        <v>249</v>
      </c>
      <c r="G51" s="7" t="s">
        <v>37</v>
      </c>
      <c r="H51" s="8" t="s">
        <v>70</v>
      </c>
      <c r="I51" s="9"/>
      <c r="J51" s="9"/>
      <c r="K51" s="7" t="s">
        <v>202</v>
      </c>
      <c r="L51" s="7" t="s">
        <v>110</v>
      </c>
      <c r="M51" s="8" t="s">
        <v>193</v>
      </c>
      <c r="N51" s="9"/>
      <c r="O51" s="9" t="str">
        <f>"480,0"</f>
        <v>480,0</v>
      </c>
      <c r="P51" s="45" t="s">
        <v>301</v>
      </c>
      <c r="Q51" s="46">
        <f t="shared" si="4"/>
        <v>275.38687756306774</v>
      </c>
      <c r="R51" s="46">
        <f>500/(-216.0475144 +16.2606339*E51+(-0.002388645)*E51^2+(-0.00113732)*E51^3+0.00000701863*E51^4+(-0.00000001291)*E51^5)</f>
        <v>0.57372266158972451</v>
      </c>
      <c r="S51" s="47" t="s">
        <v>111</v>
      </c>
    </row>
    <row r="52" spans="1:16383">
      <c r="A52" s="48"/>
      <c r="B52" s="4" t="s">
        <v>53</v>
      </c>
      <c r="R52" s="42">
        <f>500/(-216.0475144 +16.2606339*E52+(-0.002388645)*E52^2+(-0.00113732)*E52^3+0.00000701863*E52^4+(-0.00000001291)*E52^5)</f>
        <v>-2.3143057275552712</v>
      </c>
      <c r="S52" s="43"/>
    </row>
    <row r="53" spans="1:16383" ht="16">
      <c r="A53" s="71" t="s">
        <v>431</v>
      </c>
      <c r="B53" s="72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49"/>
      <c r="R53" s="42">
        <f>500/(-216.0475144 +16.2606339*E53+(-0.002388645)*E53^2+(-0.00113732)*E53^3+0.00000701863*E53^4+(-0.00000001291)*E53^5)</f>
        <v>-2.3143057275552712</v>
      </c>
      <c r="S53" s="50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72"/>
      <c r="AG53" s="72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72"/>
      <c r="AW53" s="72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72"/>
      <c r="BM53" s="72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72"/>
      <c r="CC53" s="72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72"/>
      <c r="CS53" s="72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72"/>
      <c r="DI53" s="72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72"/>
      <c r="DY53" s="72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72"/>
      <c r="EO53" s="72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72"/>
      <c r="FE53" s="72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72"/>
      <c r="FU53" s="72"/>
      <c r="FV53" s="94"/>
      <c r="FW53" s="94"/>
      <c r="FX53" s="94"/>
      <c r="FY53" s="94"/>
      <c r="FZ53" s="94"/>
      <c r="GA53" s="94"/>
      <c r="GB53" s="94"/>
      <c r="GC53" s="94"/>
      <c r="GD53" s="94"/>
      <c r="GE53" s="94"/>
      <c r="GF53" s="94"/>
      <c r="GG53" s="94"/>
      <c r="GH53" s="94"/>
      <c r="GI53" s="94"/>
      <c r="GJ53" s="72"/>
      <c r="GK53" s="72"/>
      <c r="GL53" s="94"/>
      <c r="GM53" s="94"/>
      <c r="GN53" s="94"/>
      <c r="GO53" s="94"/>
      <c r="GP53" s="94"/>
      <c r="GQ53" s="94"/>
      <c r="GR53" s="94"/>
      <c r="GS53" s="94"/>
      <c r="GT53" s="94"/>
      <c r="GU53" s="94"/>
      <c r="GV53" s="94"/>
      <c r="GW53" s="94"/>
      <c r="GX53" s="94"/>
      <c r="GY53" s="94"/>
      <c r="GZ53" s="72"/>
      <c r="HA53" s="72"/>
      <c r="HB53" s="94"/>
      <c r="HC53" s="94"/>
      <c r="HD53" s="94"/>
      <c r="HE53" s="94"/>
      <c r="HF53" s="94"/>
      <c r="HG53" s="94"/>
      <c r="HH53" s="94"/>
      <c r="HI53" s="94"/>
      <c r="HJ53" s="94"/>
      <c r="HK53" s="94"/>
      <c r="HL53" s="94"/>
      <c r="HM53" s="94"/>
      <c r="HN53" s="94"/>
      <c r="HO53" s="94"/>
      <c r="HP53" s="72"/>
      <c r="HQ53" s="72"/>
      <c r="HR53" s="94"/>
      <c r="HS53" s="94"/>
      <c r="HT53" s="94"/>
      <c r="HU53" s="94"/>
      <c r="HV53" s="94"/>
      <c r="HW53" s="94"/>
      <c r="HX53" s="94"/>
      <c r="HY53" s="94"/>
      <c r="HZ53" s="94"/>
      <c r="IA53" s="94"/>
      <c r="IB53" s="94"/>
      <c r="IC53" s="94"/>
      <c r="ID53" s="94"/>
      <c r="IE53" s="94"/>
      <c r="IF53" s="72"/>
      <c r="IG53" s="72"/>
      <c r="IH53" s="94"/>
      <c r="II53" s="94"/>
      <c r="IJ53" s="94"/>
      <c r="IK53" s="94"/>
      <c r="IL53" s="94"/>
      <c r="IM53" s="94"/>
      <c r="IN53" s="94"/>
      <c r="IO53" s="94"/>
      <c r="IP53" s="94"/>
      <c r="IQ53" s="94"/>
      <c r="IR53" s="94"/>
      <c r="IS53" s="94"/>
      <c r="IT53" s="94"/>
      <c r="IU53" s="94"/>
      <c r="IV53" s="72"/>
      <c r="IW53" s="72"/>
      <c r="IX53" s="94"/>
      <c r="IY53" s="94"/>
      <c r="IZ53" s="94"/>
      <c r="JA53" s="94"/>
      <c r="JB53" s="94"/>
      <c r="JC53" s="94"/>
      <c r="JD53" s="94"/>
      <c r="JE53" s="94"/>
      <c r="JF53" s="94"/>
      <c r="JG53" s="94"/>
      <c r="JH53" s="94"/>
      <c r="JI53" s="94"/>
      <c r="JJ53" s="94"/>
      <c r="JK53" s="94"/>
      <c r="JL53" s="72"/>
      <c r="JM53" s="72"/>
      <c r="JN53" s="94"/>
      <c r="JO53" s="94"/>
      <c r="JP53" s="94"/>
      <c r="JQ53" s="94"/>
      <c r="JR53" s="94"/>
      <c r="JS53" s="94"/>
      <c r="JT53" s="94"/>
      <c r="JU53" s="94"/>
      <c r="JV53" s="94"/>
      <c r="JW53" s="94"/>
      <c r="JX53" s="94"/>
      <c r="JY53" s="94"/>
      <c r="JZ53" s="94"/>
      <c r="KA53" s="94"/>
      <c r="KB53" s="72"/>
      <c r="KC53" s="72"/>
      <c r="KD53" s="94"/>
      <c r="KE53" s="94"/>
      <c r="KF53" s="94"/>
      <c r="KG53" s="94"/>
      <c r="KH53" s="94"/>
      <c r="KI53" s="94"/>
      <c r="KJ53" s="94"/>
      <c r="KK53" s="94"/>
      <c r="KL53" s="94"/>
      <c r="KM53" s="94"/>
      <c r="KN53" s="94"/>
      <c r="KO53" s="94"/>
      <c r="KP53" s="94"/>
      <c r="KQ53" s="94"/>
      <c r="KR53" s="72"/>
      <c r="KS53" s="72"/>
      <c r="KT53" s="94"/>
      <c r="KU53" s="94"/>
      <c r="KV53" s="94"/>
      <c r="KW53" s="94"/>
      <c r="KX53" s="94"/>
      <c r="KY53" s="94"/>
      <c r="KZ53" s="94"/>
      <c r="LA53" s="94"/>
      <c r="LB53" s="94"/>
      <c r="LC53" s="94"/>
      <c r="LD53" s="94"/>
      <c r="LE53" s="94"/>
      <c r="LF53" s="94"/>
      <c r="LG53" s="94"/>
      <c r="LH53" s="72"/>
      <c r="LI53" s="72"/>
      <c r="LJ53" s="94"/>
      <c r="LK53" s="94"/>
      <c r="LL53" s="94"/>
      <c r="LM53" s="94"/>
      <c r="LN53" s="94"/>
      <c r="LO53" s="94"/>
      <c r="LP53" s="94"/>
      <c r="LQ53" s="94"/>
      <c r="LR53" s="94"/>
      <c r="LS53" s="94"/>
      <c r="LT53" s="94"/>
      <c r="LU53" s="94"/>
      <c r="LV53" s="94"/>
      <c r="LW53" s="94"/>
      <c r="LX53" s="72"/>
      <c r="LY53" s="72"/>
      <c r="LZ53" s="94"/>
      <c r="MA53" s="94"/>
      <c r="MB53" s="94"/>
      <c r="MC53" s="94"/>
      <c r="MD53" s="94"/>
      <c r="ME53" s="94"/>
      <c r="MF53" s="94"/>
      <c r="MG53" s="94"/>
      <c r="MH53" s="94"/>
      <c r="MI53" s="94"/>
      <c r="MJ53" s="94"/>
      <c r="MK53" s="94"/>
      <c r="ML53" s="94"/>
      <c r="MM53" s="94"/>
      <c r="MN53" s="72"/>
      <c r="MO53" s="72"/>
      <c r="MP53" s="94"/>
      <c r="MQ53" s="94"/>
      <c r="MR53" s="94"/>
      <c r="MS53" s="94"/>
      <c r="MT53" s="94"/>
      <c r="MU53" s="94"/>
      <c r="MV53" s="94"/>
      <c r="MW53" s="94"/>
      <c r="MX53" s="94"/>
      <c r="MY53" s="94"/>
      <c r="MZ53" s="94"/>
      <c r="NA53" s="94"/>
      <c r="NB53" s="94"/>
      <c r="NC53" s="94"/>
      <c r="ND53" s="72"/>
      <c r="NE53" s="72"/>
      <c r="NF53" s="94"/>
      <c r="NG53" s="94"/>
      <c r="NH53" s="94"/>
      <c r="NI53" s="94"/>
      <c r="NJ53" s="94"/>
      <c r="NK53" s="94"/>
      <c r="NL53" s="94"/>
      <c r="NM53" s="94"/>
      <c r="NN53" s="94"/>
      <c r="NO53" s="94"/>
      <c r="NP53" s="94"/>
      <c r="NQ53" s="94"/>
      <c r="NR53" s="94"/>
      <c r="NS53" s="94"/>
      <c r="NT53" s="72"/>
      <c r="NU53" s="72"/>
      <c r="NV53" s="94"/>
      <c r="NW53" s="94"/>
      <c r="NX53" s="94"/>
      <c r="NY53" s="94"/>
      <c r="NZ53" s="94"/>
      <c r="OA53" s="94"/>
      <c r="OB53" s="94"/>
      <c r="OC53" s="94"/>
      <c r="OD53" s="94"/>
      <c r="OE53" s="94"/>
      <c r="OF53" s="94"/>
      <c r="OG53" s="94"/>
      <c r="OH53" s="94"/>
      <c r="OI53" s="94"/>
      <c r="OJ53" s="72"/>
      <c r="OK53" s="72"/>
      <c r="OL53" s="94"/>
      <c r="OM53" s="94"/>
      <c r="ON53" s="94"/>
      <c r="OO53" s="94"/>
      <c r="OP53" s="94"/>
      <c r="OQ53" s="94"/>
      <c r="OR53" s="94"/>
      <c r="OS53" s="94"/>
      <c r="OT53" s="94"/>
      <c r="OU53" s="94"/>
      <c r="OV53" s="94"/>
      <c r="OW53" s="94"/>
      <c r="OX53" s="94"/>
      <c r="OY53" s="94"/>
      <c r="OZ53" s="72"/>
      <c r="PA53" s="72"/>
      <c r="PB53" s="94"/>
      <c r="PC53" s="94"/>
      <c r="PD53" s="94"/>
      <c r="PE53" s="94"/>
      <c r="PF53" s="94"/>
      <c r="PG53" s="94"/>
      <c r="PH53" s="94"/>
      <c r="PI53" s="94"/>
      <c r="PJ53" s="94"/>
      <c r="PK53" s="94"/>
      <c r="PL53" s="94"/>
      <c r="PM53" s="94"/>
      <c r="PN53" s="94"/>
      <c r="PO53" s="94"/>
      <c r="PP53" s="72"/>
      <c r="PQ53" s="72"/>
      <c r="PR53" s="94"/>
      <c r="PS53" s="94"/>
      <c r="PT53" s="94"/>
      <c r="PU53" s="94"/>
      <c r="PV53" s="94"/>
      <c r="PW53" s="94"/>
      <c r="PX53" s="94"/>
      <c r="PY53" s="94"/>
      <c r="PZ53" s="94"/>
      <c r="QA53" s="94"/>
      <c r="QB53" s="94"/>
      <c r="QC53" s="94"/>
      <c r="QD53" s="94"/>
      <c r="QE53" s="94"/>
      <c r="QF53" s="72"/>
      <c r="QG53" s="72"/>
      <c r="QH53" s="94"/>
      <c r="QI53" s="94"/>
      <c r="QJ53" s="94"/>
      <c r="QK53" s="94"/>
      <c r="QL53" s="94"/>
      <c r="QM53" s="94"/>
      <c r="QN53" s="94"/>
      <c r="QO53" s="94"/>
      <c r="QP53" s="94"/>
      <c r="QQ53" s="94"/>
      <c r="QR53" s="94"/>
      <c r="QS53" s="94"/>
      <c r="QT53" s="94"/>
      <c r="QU53" s="94"/>
      <c r="QV53" s="72"/>
      <c r="QW53" s="72"/>
      <c r="QX53" s="94"/>
      <c r="QY53" s="94"/>
      <c r="QZ53" s="94"/>
      <c r="RA53" s="94"/>
      <c r="RB53" s="94"/>
      <c r="RC53" s="94"/>
      <c r="RD53" s="94"/>
      <c r="RE53" s="94"/>
      <c r="RF53" s="94"/>
      <c r="RG53" s="94"/>
      <c r="RH53" s="94"/>
      <c r="RI53" s="94"/>
      <c r="RJ53" s="94"/>
      <c r="RK53" s="94"/>
      <c r="RL53" s="72"/>
      <c r="RM53" s="72"/>
      <c r="RN53" s="94"/>
      <c r="RO53" s="94"/>
      <c r="RP53" s="94"/>
      <c r="RQ53" s="94"/>
      <c r="RR53" s="94"/>
      <c r="RS53" s="94"/>
      <c r="RT53" s="94"/>
      <c r="RU53" s="94"/>
      <c r="RV53" s="94"/>
      <c r="RW53" s="94"/>
      <c r="RX53" s="94"/>
      <c r="RY53" s="94"/>
      <c r="RZ53" s="94"/>
      <c r="SA53" s="94"/>
      <c r="SB53" s="72"/>
      <c r="SC53" s="72"/>
      <c r="SD53" s="94"/>
      <c r="SE53" s="94"/>
      <c r="SF53" s="94"/>
      <c r="SG53" s="94"/>
      <c r="SH53" s="94"/>
      <c r="SI53" s="94"/>
      <c r="SJ53" s="94"/>
      <c r="SK53" s="94"/>
      <c r="SL53" s="94"/>
      <c r="SM53" s="94"/>
      <c r="SN53" s="94"/>
      <c r="SO53" s="94"/>
      <c r="SP53" s="94"/>
      <c r="SQ53" s="94"/>
      <c r="SR53" s="72"/>
      <c r="SS53" s="72"/>
      <c r="ST53" s="94"/>
      <c r="SU53" s="94"/>
      <c r="SV53" s="94"/>
      <c r="SW53" s="94"/>
      <c r="SX53" s="94"/>
      <c r="SY53" s="94"/>
      <c r="SZ53" s="94"/>
      <c r="TA53" s="94"/>
      <c r="TB53" s="94"/>
      <c r="TC53" s="94"/>
      <c r="TD53" s="94"/>
      <c r="TE53" s="94"/>
      <c r="TF53" s="94"/>
      <c r="TG53" s="94"/>
      <c r="TH53" s="72"/>
      <c r="TI53" s="72"/>
      <c r="TJ53" s="94"/>
      <c r="TK53" s="94"/>
      <c r="TL53" s="94"/>
      <c r="TM53" s="94"/>
      <c r="TN53" s="94"/>
      <c r="TO53" s="94"/>
      <c r="TP53" s="94"/>
      <c r="TQ53" s="94"/>
      <c r="TR53" s="94"/>
      <c r="TS53" s="94"/>
      <c r="TT53" s="94"/>
      <c r="TU53" s="94"/>
      <c r="TV53" s="94"/>
      <c r="TW53" s="94"/>
      <c r="TX53" s="72"/>
      <c r="TY53" s="72"/>
      <c r="TZ53" s="94"/>
      <c r="UA53" s="94"/>
      <c r="UB53" s="94"/>
      <c r="UC53" s="94"/>
      <c r="UD53" s="94"/>
      <c r="UE53" s="94"/>
      <c r="UF53" s="94"/>
      <c r="UG53" s="94"/>
      <c r="UH53" s="94"/>
      <c r="UI53" s="94"/>
      <c r="UJ53" s="94"/>
      <c r="UK53" s="94"/>
      <c r="UL53" s="94"/>
      <c r="UM53" s="94"/>
      <c r="UN53" s="72"/>
      <c r="UO53" s="72"/>
      <c r="UP53" s="94"/>
      <c r="UQ53" s="94"/>
      <c r="UR53" s="94"/>
      <c r="US53" s="94"/>
      <c r="UT53" s="94"/>
      <c r="UU53" s="94"/>
      <c r="UV53" s="94"/>
      <c r="UW53" s="94"/>
      <c r="UX53" s="94"/>
      <c r="UY53" s="94"/>
      <c r="UZ53" s="94"/>
      <c r="VA53" s="94"/>
      <c r="VB53" s="94"/>
      <c r="VC53" s="94"/>
      <c r="VD53" s="72"/>
      <c r="VE53" s="72"/>
      <c r="VF53" s="94"/>
      <c r="VG53" s="94"/>
      <c r="VH53" s="94"/>
      <c r="VI53" s="94"/>
      <c r="VJ53" s="94"/>
      <c r="VK53" s="94"/>
      <c r="VL53" s="94"/>
      <c r="VM53" s="94"/>
      <c r="VN53" s="94"/>
      <c r="VO53" s="94"/>
      <c r="VP53" s="94"/>
      <c r="VQ53" s="94"/>
      <c r="VR53" s="94"/>
      <c r="VS53" s="94"/>
      <c r="VT53" s="72"/>
      <c r="VU53" s="72"/>
      <c r="VV53" s="94"/>
      <c r="VW53" s="94"/>
      <c r="VX53" s="94"/>
      <c r="VY53" s="94"/>
      <c r="VZ53" s="94"/>
      <c r="WA53" s="94"/>
      <c r="WB53" s="94"/>
      <c r="WC53" s="94"/>
      <c r="WD53" s="94"/>
      <c r="WE53" s="94"/>
      <c r="WF53" s="94"/>
      <c r="WG53" s="94"/>
      <c r="WH53" s="94"/>
      <c r="WI53" s="94"/>
      <c r="WJ53" s="72"/>
      <c r="WK53" s="72"/>
      <c r="WL53" s="94"/>
      <c r="WM53" s="94"/>
      <c r="WN53" s="94"/>
      <c r="WO53" s="94"/>
      <c r="WP53" s="94"/>
      <c r="WQ53" s="94"/>
      <c r="WR53" s="94"/>
      <c r="WS53" s="94"/>
      <c r="WT53" s="94"/>
      <c r="WU53" s="94"/>
      <c r="WV53" s="94"/>
      <c r="WW53" s="94"/>
      <c r="WX53" s="94"/>
      <c r="WY53" s="94"/>
      <c r="WZ53" s="72"/>
      <c r="XA53" s="72"/>
      <c r="XB53" s="94"/>
      <c r="XC53" s="94"/>
      <c r="XD53" s="94"/>
      <c r="XE53" s="94"/>
      <c r="XF53" s="94"/>
      <c r="XG53" s="94"/>
      <c r="XH53" s="94"/>
      <c r="XI53" s="94"/>
      <c r="XJ53" s="94"/>
      <c r="XK53" s="94"/>
      <c r="XL53" s="94"/>
      <c r="XM53" s="94"/>
      <c r="XN53" s="94"/>
      <c r="XO53" s="94"/>
      <c r="XP53" s="72"/>
      <c r="XQ53" s="72"/>
      <c r="XR53" s="94"/>
      <c r="XS53" s="94"/>
      <c r="XT53" s="94"/>
      <c r="XU53" s="94"/>
      <c r="XV53" s="94"/>
      <c r="XW53" s="94"/>
      <c r="XX53" s="94"/>
      <c r="XY53" s="94"/>
      <c r="XZ53" s="94"/>
      <c r="YA53" s="94"/>
      <c r="YB53" s="94"/>
      <c r="YC53" s="94"/>
      <c r="YD53" s="94"/>
      <c r="YE53" s="94"/>
      <c r="YF53" s="72"/>
      <c r="YG53" s="72"/>
      <c r="YH53" s="94"/>
      <c r="YI53" s="94"/>
      <c r="YJ53" s="94"/>
      <c r="YK53" s="94"/>
      <c r="YL53" s="94"/>
      <c r="YM53" s="94"/>
      <c r="YN53" s="94"/>
      <c r="YO53" s="94"/>
      <c r="YP53" s="94"/>
      <c r="YQ53" s="94"/>
      <c r="YR53" s="94"/>
      <c r="YS53" s="94"/>
      <c r="YT53" s="94"/>
      <c r="YU53" s="94"/>
      <c r="YV53" s="72"/>
      <c r="YW53" s="72"/>
      <c r="YX53" s="94"/>
      <c r="YY53" s="94"/>
      <c r="YZ53" s="94"/>
      <c r="ZA53" s="94"/>
      <c r="ZB53" s="94"/>
      <c r="ZC53" s="94"/>
      <c r="ZD53" s="94"/>
      <c r="ZE53" s="94"/>
      <c r="ZF53" s="94"/>
      <c r="ZG53" s="94"/>
      <c r="ZH53" s="94"/>
      <c r="ZI53" s="94"/>
      <c r="ZJ53" s="94"/>
      <c r="ZK53" s="94"/>
      <c r="ZL53" s="72" t="s">
        <v>430</v>
      </c>
      <c r="ZM53" s="72"/>
      <c r="ZN53" s="94"/>
      <c r="ZO53" s="94"/>
      <c r="ZP53" s="94"/>
      <c r="ZQ53" s="94"/>
      <c r="ZR53" s="94"/>
      <c r="ZS53" s="94"/>
      <c r="ZT53" s="94"/>
      <c r="ZU53" s="94"/>
      <c r="ZV53" s="94"/>
      <c r="ZW53" s="94"/>
      <c r="ZX53" s="94"/>
      <c r="ZY53" s="94"/>
      <c r="ZZ53" s="94"/>
      <c r="AAA53" s="94"/>
      <c r="AAB53" s="72" t="s">
        <v>430</v>
      </c>
      <c r="AAC53" s="72"/>
      <c r="AAD53" s="94"/>
      <c r="AAE53" s="94"/>
      <c r="AAF53" s="94"/>
      <c r="AAG53" s="94"/>
      <c r="AAH53" s="94"/>
      <c r="AAI53" s="94"/>
      <c r="AAJ53" s="94"/>
      <c r="AAK53" s="94"/>
      <c r="AAL53" s="94"/>
      <c r="AAM53" s="94"/>
      <c r="AAN53" s="94"/>
      <c r="AAO53" s="94"/>
      <c r="AAP53" s="94"/>
      <c r="AAQ53" s="94"/>
      <c r="AAR53" s="72" t="s">
        <v>430</v>
      </c>
      <c r="AAS53" s="72"/>
      <c r="AAT53" s="94"/>
      <c r="AAU53" s="94"/>
      <c r="AAV53" s="94"/>
      <c r="AAW53" s="94"/>
      <c r="AAX53" s="94"/>
      <c r="AAY53" s="94"/>
      <c r="AAZ53" s="94"/>
      <c r="ABA53" s="94"/>
      <c r="ABB53" s="94"/>
      <c r="ABC53" s="94"/>
      <c r="ABD53" s="94"/>
      <c r="ABE53" s="94"/>
      <c r="ABF53" s="94"/>
      <c r="ABG53" s="94"/>
      <c r="ABH53" s="72" t="s">
        <v>430</v>
      </c>
      <c r="ABI53" s="72"/>
      <c r="ABJ53" s="94"/>
      <c r="ABK53" s="94"/>
      <c r="ABL53" s="94"/>
      <c r="ABM53" s="94"/>
      <c r="ABN53" s="94"/>
      <c r="ABO53" s="94"/>
      <c r="ABP53" s="94"/>
      <c r="ABQ53" s="94"/>
      <c r="ABR53" s="94"/>
      <c r="ABS53" s="94"/>
      <c r="ABT53" s="94"/>
      <c r="ABU53" s="94"/>
      <c r="ABV53" s="94"/>
      <c r="ABW53" s="94"/>
      <c r="ABX53" s="72" t="s">
        <v>430</v>
      </c>
      <c r="ABY53" s="72"/>
      <c r="ABZ53" s="94"/>
      <c r="ACA53" s="94"/>
      <c r="ACB53" s="94"/>
      <c r="ACC53" s="94"/>
      <c r="ACD53" s="94"/>
      <c r="ACE53" s="94"/>
      <c r="ACF53" s="94"/>
      <c r="ACG53" s="94"/>
      <c r="ACH53" s="94"/>
      <c r="ACI53" s="94"/>
      <c r="ACJ53" s="94"/>
      <c r="ACK53" s="94"/>
      <c r="ACL53" s="94"/>
      <c r="ACM53" s="94"/>
      <c r="ACN53" s="72" t="s">
        <v>430</v>
      </c>
      <c r="ACO53" s="72"/>
      <c r="ACP53" s="94"/>
      <c r="ACQ53" s="94"/>
      <c r="ACR53" s="94"/>
      <c r="ACS53" s="94"/>
      <c r="ACT53" s="94"/>
      <c r="ACU53" s="94"/>
      <c r="ACV53" s="94"/>
      <c r="ACW53" s="94"/>
      <c r="ACX53" s="94"/>
      <c r="ACY53" s="94"/>
      <c r="ACZ53" s="94"/>
      <c r="ADA53" s="94"/>
      <c r="ADB53" s="94"/>
      <c r="ADC53" s="94"/>
      <c r="ADD53" s="72" t="s">
        <v>430</v>
      </c>
      <c r="ADE53" s="72"/>
      <c r="ADF53" s="94"/>
      <c r="ADG53" s="94"/>
      <c r="ADH53" s="94"/>
      <c r="ADI53" s="94"/>
      <c r="ADJ53" s="94"/>
      <c r="ADK53" s="94"/>
      <c r="ADL53" s="94"/>
      <c r="ADM53" s="94"/>
      <c r="ADN53" s="94"/>
      <c r="ADO53" s="94"/>
      <c r="ADP53" s="94"/>
      <c r="ADQ53" s="94"/>
      <c r="ADR53" s="94"/>
      <c r="ADS53" s="94"/>
      <c r="ADT53" s="72" t="s">
        <v>430</v>
      </c>
      <c r="ADU53" s="72"/>
      <c r="ADV53" s="94"/>
      <c r="ADW53" s="94"/>
      <c r="ADX53" s="94"/>
      <c r="ADY53" s="94"/>
      <c r="ADZ53" s="94"/>
      <c r="AEA53" s="94"/>
      <c r="AEB53" s="94"/>
      <c r="AEC53" s="94"/>
      <c r="AED53" s="94"/>
      <c r="AEE53" s="94"/>
      <c r="AEF53" s="94"/>
      <c r="AEG53" s="94"/>
      <c r="AEH53" s="94"/>
      <c r="AEI53" s="94"/>
      <c r="AEJ53" s="72" t="s">
        <v>430</v>
      </c>
      <c r="AEK53" s="72"/>
      <c r="AEL53" s="94"/>
      <c r="AEM53" s="94"/>
      <c r="AEN53" s="94"/>
      <c r="AEO53" s="94"/>
      <c r="AEP53" s="94"/>
      <c r="AEQ53" s="94"/>
      <c r="AER53" s="94"/>
      <c r="AES53" s="94"/>
      <c r="AET53" s="94"/>
      <c r="AEU53" s="94"/>
      <c r="AEV53" s="94"/>
      <c r="AEW53" s="94"/>
      <c r="AEX53" s="94"/>
      <c r="AEY53" s="94"/>
      <c r="AEZ53" s="72" t="s">
        <v>430</v>
      </c>
      <c r="AFA53" s="72"/>
      <c r="AFB53" s="94"/>
      <c r="AFC53" s="94"/>
      <c r="AFD53" s="94"/>
      <c r="AFE53" s="94"/>
      <c r="AFF53" s="94"/>
      <c r="AFG53" s="94"/>
      <c r="AFH53" s="94"/>
      <c r="AFI53" s="94"/>
      <c r="AFJ53" s="94"/>
      <c r="AFK53" s="94"/>
      <c r="AFL53" s="94"/>
      <c r="AFM53" s="94"/>
      <c r="AFN53" s="94"/>
      <c r="AFO53" s="94"/>
      <c r="AFP53" s="72" t="s">
        <v>430</v>
      </c>
      <c r="AFQ53" s="72"/>
      <c r="AFR53" s="94"/>
      <c r="AFS53" s="94"/>
      <c r="AFT53" s="94"/>
      <c r="AFU53" s="94"/>
      <c r="AFV53" s="94"/>
      <c r="AFW53" s="94"/>
      <c r="AFX53" s="94"/>
      <c r="AFY53" s="94"/>
      <c r="AFZ53" s="94"/>
      <c r="AGA53" s="94"/>
      <c r="AGB53" s="94"/>
      <c r="AGC53" s="94"/>
      <c r="AGD53" s="94"/>
      <c r="AGE53" s="94"/>
      <c r="AGF53" s="72" t="s">
        <v>430</v>
      </c>
      <c r="AGG53" s="72"/>
      <c r="AGH53" s="94"/>
      <c r="AGI53" s="94"/>
      <c r="AGJ53" s="94"/>
      <c r="AGK53" s="94"/>
      <c r="AGL53" s="94"/>
      <c r="AGM53" s="94"/>
      <c r="AGN53" s="94"/>
      <c r="AGO53" s="94"/>
      <c r="AGP53" s="94"/>
      <c r="AGQ53" s="94"/>
      <c r="AGR53" s="94"/>
      <c r="AGS53" s="94"/>
      <c r="AGT53" s="94"/>
      <c r="AGU53" s="94"/>
      <c r="AGV53" s="72" t="s">
        <v>430</v>
      </c>
      <c r="AGW53" s="72"/>
      <c r="AGX53" s="94"/>
      <c r="AGY53" s="94"/>
      <c r="AGZ53" s="94"/>
      <c r="AHA53" s="94"/>
      <c r="AHB53" s="94"/>
      <c r="AHC53" s="94"/>
      <c r="AHD53" s="94"/>
      <c r="AHE53" s="94"/>
      <c r="AHF53" s="94"/>
      <c r="AHG53" s="94"/>
      <c r="AHH53" s="94"/>
      <c r="AHI53" s="94"/>
      <c r="AHJ53" s="94"/>
      <c r="AHK53" s="94"/>
      <c r="AHL53" s="72" t="s">
        <v>430</v>
      </c>
      <c r="AHM53" s="72"/>
      <c r="AHN53" s="94"/>
      <c r="AHO53" s="94"/>
      <c r="AHP53" s="94"/>
      <c r="AHQ53" s="94"/>
      <c r="AHR53" s="94"/>
      <c r="AHS53" s="94"/>
      <c r="AHT53" s="94"/>
      <c r="AHU53" s="94"/>
      <c r="AHV53" s="94"/>
      <c r="AHW53" s="94"/>
      <c r="AHX53" s="94"/>
      <c r="AHY53" s="94"/>
      <c r="AHZ53" s="94"/>
      <c r="AIA53" s="94"/>
      <c r="AIB53" s="72" t="s">
        <v>430</v>
      </c>
      <c r="AIC53" s="72"/>
      <c r="AID53" s="94"/>
      <c r="AIE53" s="94"/>
      <c r="AIF53" s="94"/>
      <c r="AIG53" s="94"/>
      <c r="AIH53" s="94"/>
      <c r="AII53" s="94"/>
      <c r="AIJ53" s="94"/>
      <c r="AIK53" s="94"/>
      <c r="AIL53" s="94"/>
      <c r="AIM53" s="94"/>
      <c r="AIN53" s="94"/>
      <c r="AIO53" s="94"/>
      <c r="AIP53" s="94"/>
      <c r="AIQ53" s="94"/>
      <c r="AIR53" s="72" t="s">
        <v>430</v>
      </c>
      <c r="AIS53" s="72"/>
      <c r="AIT53" s="94"/>
      <c r="AIU53" s="94"/>
      <c r="AIV53" s="94"/>
      <c r="AIW53" s="94"/>
      <c r="AIX53" s="94"/>
      <c r="AIY53" s="94"/>
      <c r="AIZ53" s="94"/>
      <c r="AJA53" s="94"/>
      <c r="AJB53" s="94"/>
      <c r="AJC53" s="94"/>
      <c r="AJD53" s="94"/>
      <c r="AJE53" s="94"/>
      <c r="AJF53" s="94"/>
      <c r="AJG53" s="94"/>
      <c r="AJH53" s="72" t="s">
        <v>430</v>
      </c>
      <c r="AJI53" s="72"/>
      <c r="AJJ53" s="94"/>
      <c r="AJK53" s="94"/>
      <c r="AJL53" s="94"/>
      <c r="AJM53" s="94"/>
      <c r="AJN53" s="94"/>
      <c r="AJO53" s="94"/>
      <c r="AJP53" s="94"/>
      <c r="AJQ53" s="94"/>
      <c r="AJR53" s="94"/>
      <c r="AJS53" s="94"/>
      <c r="AJT53" s="94"/>
      <c r="AJU53" s="94"/>
      <c r="AJV53" s="94"/>
      <c r="AJW53" s="94"/>
      <c r="AJX53" s="72" t="s">
        <v>430</v>
      </c>
      <c r="AJY53" s="72"/>
      <c r="AJZ53" s="94"/>
      <c r="AKA53" s="94"/>
      <c r="AKB53" s="94"/>
      <c r="AKC53" s="94"/>
      <c r="AKD53" s="94"/>
      <c r="AKE53" s="94"/>
      <c r="AKF53" s="94"/>
      <c r="AKG53" s="94"/>
      <c r="AKH53" s="94"/>
      <c r="AKI53" s="94"/>
      <c r="AKJ53" s="94"/>
      <c r="AKK53" s="94"/>
      <c r="AKL53" s="94"/>
      <c r="AKM53" s="94"/>
      <c r="AKN53" s="72" t="s">
        <v>430</v>
      </c>
      <c r="AKO53" s="72"/>
      <c r="AKP53" s="94"/>
      <c r="AKQ53" s="94"/>
      <c r="AKR53" s="94"/>
      <c r="AKS53" s="94"/>
      <c r="AKT53" s="94"/>
      <c r="AKU53" s="94"/>
      <c r="AKV53" s="94"/>
      <c r="AKW53" s="94"/>
      <c r="AKX53" s="94"/>
      <c r="AKY53" s="94"/>
      <c r="AKZ53" s="94"/>
      <c r="ALA53" s="94"/>
      <c r="ALB53" s="94"/>
      <c r="ALC53" s="94"/>
      <c r="ALD53" s="72" t="s">
        <v>430</v>
      </c>
      <c r="ALE53" s="72"/>
      <c r="ALF53" s="94"/>
      <c r="ALG53" s="94"/>
      <c r="ALH53" s="94"/>
      <c r="ALI53" s="94"/>
      <c r="ALJ53" s="94"/>
      <c r="ALK53" s="94"/>
      <c r="ALL53" s="94"/>
      <c r="ALM53" s="94"/>
      <c r="ALN53" s="94"/>
      <c r="ALO53" s="94"/>
      <c r="ALP53" s="94"/>
      <c r="ALQ53" s="94"/>
      <c r="ALR53" s="94"/>
      <c r="ALS53" s="94"/>
      <c r="ALT53" s="72" t="s">
        <v>430</v>
      </c>
      <c r="ALU53" s="72"/>
      <c r="ALV53" s="94"/>
      <c r="ALW53" s="94"/>
      <c r="ALX53" s="94"/>
      <c r="ALY53" s="94"/>
      <c r="ALZ53" s="94"/>
      <c r="AMA53" s="94"/>
      <c r="AMB53" s="94"/>
      <c r="AMC53" s="94"/>
      <c r="AMD53" s="94"/>
      <c r="AME53" s="94"/>
      <c r="AMF53" s="94"/>
      <c r="AMG53" s="94"/>
      <c r="AMH53" s="94"/>
      <c r="AMI53" s="94"/>
      <c r="AMJ53" s="72" t="s">
        <v>430</v>
      </c>
      <c r="AMK53" s="72"/>
      <c r="AML53" s="94"/>
      <c r="AMM53" s="94"/>
      <c r="AMN53" s="94"/>
      <c r="AMO53" s="94"/>
      <c r="AMP53" s="94"/>
      <c r="AMQ53" s="94"/>
      <c r="AMR53" s="94"/>
      <c r="AMS53" s="94"/>
      <c r="AMT53" s="94"/>
      <c r="AMU53" s="94"/>
      <c r="AMV53" s="94"/>
      <c r="AMW53" s="94"/>
      <c r="AMX53" s="94"/>
      <c r="AMY53" s="94"/>
      <c r="AMZ53" s="72" t="s">
        <v>430</v>
      </c>
      <c r="ANA53" s="72"/>
      <c r="ANB53" s="94"/>
      <c r="ANC53" s="94"/>
      <c r="AND53" s="94"/>
      <c r="ANE53" s="94"/>
      <c r="ANF53" s="94"/>
      <c r="ANG53" s="94"/>
      <c r="ANH53" s="94"/>
      <c r="ANI53" s="94"/>
      <c r="ANJ53" s="94"/>
      <c r="ANK53" s="94"/>
      <c r="ANL53" s="94"/>
      <c r="ANM53" s="94"/>
      <c r="ANN53" s="94"/>
      <c r="ANO53" s="94"/>
      <c r="ANP53" s="72" t="s">
        <v>430</v>
      </c>
      <c r="ANQ53" s="72"/>
      <c r="ANR53" s="94"/>
      <c r="ANS53" s="94"/>
      <c r="ANT53" s="94"/>
      <c r="ANU53" s="94"/>
      <c r="ANV53" s="94"/>
      <c r="ANW53" s="94"/>
      <c r="ANX53" s="94"/>
      <c r="ANY53" s="94"/>
      <c r="ANZ53" s="94"/>
      <c r="AOA53" s="94"/>
      <c r="AOB53" s="94"/>
      <c r="AOC53" s="94"/>
      <c r="AOD53" s="94"/>
      <c r="AOE53" s="94"/>
      <c r="AOF53" s="72" t="s">
        <v>430</v>
      </c>
      <c r="AOG53" s="72"/>
      <c r="AOH53" s="94"/>
      <c r="AOI53" s="94"/>
      <c r="AOJ53" s="94"/>
      <c r="AOK53" s="94"/>
      <c r="AOL53" s="94"/>
      <c r="AOM53" s="94"/>
      <c r="AON53" s="94"/>
      <c r="AOO53" s="94"/>
      <c r="AOP53" s="94"/>
      <c r="AOQ53" s="94"/>
      <c r="AOR53" s="94"/>
      <c r="AOS53" s="94"/>
      <c r="AOT53" s="94"/>
      <c r="AOU53" s="94"/>
      <c r="AOV53" s="72" t="s">
        <v>430</v>
      </c>
      <c r="AOW53" s="72"/>
      <c r="AOX53" s="94"/>
      <c r="AOY53" s="94"/>
      <c r="AOZ53" s="94"/>
      <c r="APA53" s="94"/>
      <c r="APB53" s="94"/>
      <c r="APC53" s="94"/>
      <c r="APD53" s="94"/>
      <c r="APE53" s="94"/>
      <c r="APF53" s="94"/>
      <c r="APG53" s="94"/>
      <c r="APH53" s="94"/>
      <c r="API53" s="94"/>
      <c r="APJ53" s="94"/>
      <c r="APK53" s="94"/>
      <c r="APL53" s="72" t="s">
        <v>430</v>
      </c>
      <c r="APM53" s="72"/>
      <c r="APN53" s="94"/>
      <c r="APO53" s="94"/>
      <c r="APP53" s="94"/>
      <c r="APQ53" s="94"/>
      <c r="APR53" s="94"/>
      <c r="APS53" s="94"/>
      <c r="APT53" s="94"/>
      <c r="APU53" s="94"/>
      <c r="APV53" s="94"/>
      <c r="APW53" s="94"/>
      <c r="APX53" s="94"/>
      <c r="APY53" s="94"/>
      <c r="APZ53" s="94"/>
      <c r="AQA53" s="94"/>
      <c r="AQB53" s="72" t="s">
        <v>430</v>
      </c>
      <c r="AQC53" s="72"/>
      <c r="AQD53" s="94"/>
      <c r="AQE53" s="94"/>
      <c r="AQF53" s="94"/>
      <c r="AQG53" s="94"/>
      <c r="AQH53" s="94"/>
      <c r="AQI53" s="94"/>
      <c r="AQJ53" s="94"/>
      <c r="AQK53" s="94"/>
      <c r="AQL53" s="94"/>
      <c r="AQM53" s="94"/>
      <c r="AQN53" s="94"/>
      <c r="AQO53" s="94"/>
      <c r="AQP53" s="94"/>
      <c r="AQQ53" s="94"/>
      <c r="AQR53" s="72" t="s">
        <v>430</v>
      </c>
      <c r="AQS53" s="72"/>
      <c r="AQT53" s="94"/>
      <c r="AQU53" s="94"/>
      <c r="AQV53" s="94"/>
      <c r="AQW53" s="94"/>
      <c r="AQX53" s="94"/>
      <c r="AQY53" s="94"/>
      <c r="AQZ53" s="94"/>
      <c r="ARA53" s="94"/>
      <c r="ARB53" s="94"/>
      <c r="ARC53" s="94"/>
      <c r="ARD53" s="94"/>
      <c r="ARE53" s="94"/>
      <c r="ARF53" s="94"/>
      <c r="ARG53" s="94"/>
      <c r="ARH53" s="72" t="s">
        <v>430</v>
      </c>
      <c r="ARI53" s="72"/>
      <c r="ARJ53" s="94"/>
      <c r="ARK53" s="94"/>
      <c r="ARL53" s="94"/>
      <c r="ARM53" s="94"/>
      <c r="ARN53" s="94"/>
      <c r="ARO53" s="94"/>
      <c r="ARP53" s="94"/>
      <c r="ARQ53" s="94"/>
      <c r="ARR53" s="94"/>
      <c r="ARS53" s="94"/>
      <c r="ART53" s="94"/>
      <c r="ARU53" s="94"/>
      <c r="ARV53" s="94"/>
      <c r="ARW53" s="94"/>
      <c r="ARX53" s="72" t="s">
        <v>430</v>
      </c>
      <c r="ARY53" s="72"/>
      <c r="ARZ53" s="94"/>
      <c r="ASA53" s="94"/>
      <c r="ASB53" s="94"/>
      <c r="ASC53" s="94"/>
      <c r="ASD53" s="94"/>
      <c r="ASE53" s="94"/>
      <c r="ASF53" s="94"/>
      <c r="ASG53" s="94"/>
      <c r="ASH53" s="94"/>
      <c r="ASI53" s="94"/>
      <c r="ASJ53" s="94"/>
      <c r="ASK53" s="94"/>
      <c r="ASL53" s="94"/>
      <c r="ASM53" s="94"/>
      <c r="ASN53" s="72" t="s">
        <v>430</v>
      </c>
      <c r="ASO53" s="72"/>
      <c r="ASP53" s="94"/>
      <c r="ASQ53" s="94"/>
      <c r="ASR53" s="94"/>
      <c r="ASS53" s="94"/>
      <c r="AST53" s="94"/>
      <c r="ASU53" s="94"/>
      <c r="ASV53" s="94"/>
      <c r="ASW53" s="94"/>
      <c r="ASX53" s="94"/>
      <c r="ASY53" s="94"/>
      <c r="ASZ53" s="94"/>
      <c r="ATA53" s="94"/>
      <c r="ATB53" s="94"/>
      <c r="ATC53" s="94"/>
      <c r="ATD53" s="72" t="s">
        <v>430</v>
      </c>
      <c r="ATE53" s="72"/>
      <c r="ATF53" s="94"/>
      <c r="ATG53" s="94"/>
      <c r="ATH53" s="94"/>
      <c r="ATI53" s="94"/>
      <c r="ATJ53" s="94"/>
      <c r="ATK53" s="94"/>
      <c r="ATL53" s="94"/>
      <c r="ATM53" s="94"/>
      <c r="ATN53" s="94"/>
      <c r="ATO53" s="94"/>
      <c r="ATP53" s="94"/>
      <c r="ATQ53" s="94"/>
      <c r="ATR53" s="94"/>
      <c r="ATS53" s="94"/>
      <c r="ATT53" s="72" t="s">
        <v>430</v>
      </c>
      <c r="ATU53" s="72"/>
      <c r="ATV53" s="94"/>
      <c r="ATW53" s="94"/>
      <c r="ATX53" s="94"/>
      <c r="ATY53" s="94"/>
      <c r="ATZ53" s="94"/>
      <c r="AUA53" s="94"/>
      <c r="AUB53" s="94"/>
      <c r="AUC53" s="94"/>
      <c r="AUD53" s="94"/>
      <c r="AUE53" s="94"/>
      <c r="AUF53" s="94"/>
      <c r="AUG53" s="94"/>
      <c r="AUH53" s="94"/>
      <c r="AUI53" s="94"/>
      <c r="AUJ53" s="72" t="s">
        <v>430</v>
      </c>
      <c r="AUK53" s="72"/>
      <c r="AUL53" s="94"/>
      <c r="AUM53" s="94"/>
      <c r="AUN53" s="94"/>
      <c r="AUO53" s="94"/>
      <c r="AUP53" s="94"/>
      <c r="AUQ53" s="94"/>
      <c r="AUR53" s="94"/>
      <c r="AUS53" s="94"/>
      <c r="AUT53" s="94"/>
      <c r="AUU53" s="94"/>
      <c r="AUV53" s="94"/>
      <c r="AUW53" s="94"/>
      <c r="AUX53" s="94"/>
      <c r="AUY53" s="94"/>
      <c r="AUZ53" s="72" t="s">
        <v>430</v>
      </c>
      <c r="AVA53" s="72"/>
      <c r="AVB53" s="94"/>
      <c r="AVC53" s="94"/>
      <c r="AVD53" s="94"/>
      <c r="AVE53" s="94"/>
      <c r="AVF53" s="94"/>
      <c r="AVG53" s="94"/>
      <c r="AVH53" s="94"/>
      <c r="AVI53" s="94"/>
      <c r="AVJ53" s="94"/>
      <c r="AVK53" s="94"/>
      <c r="AVL53" s="94"/>
      <c r="AVM53" s="94"/>
      <c r="AVN53" s="94"/>
      <c r="AVO53" s="94"/>
      <c r="AVP53" s="72" t="s">
        <v>430</v>
      </c>
      <c r="AVQ53" s="72"/>
      <c r="AVR53" s="94"/>
      <c r="AVS53" s="94"/>
      <c r="AVT53" s="94"/>
      <c r="AVU53" s="94"/>
      <c r="AVV53" s="94"/>
      <c r="AVW53" s="94"/>
      <c r="AVX53" s="94"/>
      <c r="AVY53" s="94"/>
      <c r="AVZ53" s="94"/>
      <c r="AWA53" s="94"/>
      <c r="AWB53" s="94"/>
      <c r="AWC53" s="94"/>
      <c r="AWD53" s="94"/>
      <c r="AWE53" s="94"/>
      <c r="AWF53" s="72" t="s">
        <v>430</v>
      </c>
      <c r="AWG53" s="72"/>
      <c r="AWH53" s="94"/>
      <c r="AWI53" s="94"/>
      <c r="AWJ53" s="94"/>
      <c r="AWK53" s="94"/>
      <c r="AWL53" s="94"/>
      <c r="AWM53" s="94"/>
      <c r="AWN53" s="94"/>
      <c r="AWO53" s="94"/>
      <c r="AWP53" s="94"/>
      <c r="AWQ53" s="94"/>
      <c r="AWR53" s="94"/>
      <c r="AWS53" s="94"/>
      <c r="AWT53" s="94"/>
      <c r="AWU53" s="94"/>
      <c r="AWV53" s="72" t="s">
        <v>430</v>
      </c>
      <c r="AWW53" s="72"/>
      <c r="AWX53" s="94"/>
      <c r="AWY53" s="94"/>
      <c r="AWZ53" s="94"/>
      <c r="AXA53" s="94"/>
      <c r="AXB53" s="94"/>
      <c r="AXC53" s="94"/>
      <c r="AXD53" s="94"/>
      <c r="AXE53" s="94"/>
      <c r="AXF53" s="94"/>
      <c r="AXG53" s="94"/>
      <c r="AXH53" s="94"/>
      <c r="AXI53" s="94"/>
      <c r="AXJ53" s="94"/>
      <c r="AXK53" s="94"/>
      <c r="AXL53" s="72" t="s">
        <v>430</v>
      </c>
      <c r="AXM53" s="72"/>
      <c r="AXN53" s="94"/>
      <c r="AXO53" s="94"/>
      <c r="AXP53" s="94"/>
      <c r="AXQ53" s="94"/>
      <c r="AXR53" s="94"/>
      <c r="AXS53" s="94"/>
      <c r="AXT53" s="94"/>
      <c r="AXU53" s="94"/>
      <c r="AXV53" s="94"/>
      <c r="AXW53" s="94"/>
      <c r="AXX53" s="94"/>
      <c r="AXY53" s="94"/>
      <c r="AXZ53" s="94"/>
      <c r="AYA53" s="94"/>
      <c r="AYB53" s="72" t="s">
        <v>430</v>
      </c>
      <c r="AYC53" s="72"/>
      <c r="AYD53" s="94"/>
      <c r="AYE53" s="94"/>
      <c r="AYF53" s="94"/>
      <c r="AYG53" s="94"/>
      <c r="AYH53" s="94"/>
      <c r="AYI53" s="94"/>
      <c r="AYJ53" s="94"/>
      <c r="AYK53" s="94"/>
      <c r="AYL53" s="94"/>
      <c r="AYM53" s="94"/>
      <c r="AYN53" s="94"/>
      <c r="AYO53" s="94"/>
      <c r="AYP53" s="94"/>
      <c r="AYQ53" s="94"/>
      <c r="AYR53" s="72" t="s">
        <v>430</v>
      </c>
      <c r="AYS53" s="72"/>
      <c r="AYT53" s="94"/>
      <c r="AYU53" s="94"/>
      <c r="AYV53" s="94"/>
      <c r="AYW53" s="94"/>
      <c r="AYX53" s="94"/>
      <c r="AYY53" s="94"/>
      <c r="AYZ53" s="94"/>
      <c r="AZA53" s="94"/>
      <c r="AZB53" s="94"/>
      <c r="AZC53" s="94"/>
      <c r="AZD53" s="94"/>
      <c r="AZE53" s="94"/>
      <c r="AZF53" s="94"/>
      <c r="AZG53" s="94"/>
      <c r="AZH53" s="72" t="s">
        <v>430</v>
      </c>
      <c r="AZI53" s="72"/>
      <c r="AZJ53" s="94"/>
      <c r="AZK53" s="94"/>
      <c r="AZL53" s="94"/>
      <c r="AZM53" s="94"/>
      <c r="AZN53" s="94"/>
      <c r="AZO53" s="94"/>
      <c r="AZP53" s="94"/>
      <c r="AZQ53" s="94"/>
      <c r="AZR53" s="94"/>
      <c r="AZS53" s="94"/>
      <c r="AZT53" s="94"/>
      <c r="AZU53" s="94"/>
      <c r="AZV53" s="94"/>
      <c r="AZW53" s="94"/>
      <c r="AZX53" s="72" t="s">
        <v>430</v>
      </c>
      <c r="AZY53" s="72"/>
      <c r="AZZ53" s="94"/>
      <c r="BAA53" s="94"/>
      <c r="BAB53" s="94"/>
      <c r="BAC53" s="94"/>
      <c r="BAD53" s="94"/>
      <c r="BAE53" s="94"/>
      <c r="BAF53" s="94"/>
      <c r="BAG53" s="94"/>
      <c r="BAH53" s="94"/>
      <c r="BAI53" s="94"/>
      <c r="BAJ53" s="94"/>
      <c r="BAK53" s="94"/>
      <c r="BAL53" s="94"/>
      <c r="BAM53" s="94"/>
      <c r="BAN53" s="72" t="s">
        <v>430</v>
      </c>
      <c r="BAO53" s="72"/>
      <c r="BAP53" s="94"/>
      <c r="BAQ53" s="94"/>
      <c r="BAR53" s="94"/>
      <c r="BAS53" s="94"/>
      <c r="BAT53" s="94"/>
      <c r="BAU53" s="94"/>
      <c r="BAV53" s="94"/>
      <c r="BAW53" s="94"/>
      <c r="BAX53" s="94"/>
      <c r="BAY53" s="94"/>
      <c r="BAZ53" s="94"/>
      <c r="BBA53" s="94"/>
      <c r="BBB53" s="94"/>
      <c r="BBC53" s="94"/>
      <c r="BBD53" s="72" t="s">
        <v>430</v>
      </c>
      <c r="BBE53" s="72"/>
      <c r="BBF53" s="94"/>
      <c r="BBG53" s="94"/>
      <c r="BBH53" s="94"/>
      <c r="BBI53" s="94"/>
      <c r="BBJ53" s="94"/>
      <c r="BBK53" s="94"/>
      <c r="BBL53" s="94"/>
      <c r="BBM53" s="94"/>
      <c r="BBN53" s="94"/>
      <c r="BBO53" s="94"/>
      <c r="BBP53" s="94"/>
      <c r="BBQ53" s="94"/>
      <c r="BBR53" s="94"/>
      <c r="BBS53" s="94"/>
      <c r="BBT53" s="72" t="s">
        <v>430</v>
      </c>
      <c r="BBU53" s="72"/>
      <c r="BBV53" s="94"/>
      <c r="BBW53" s="94"/>
      <c r="BBX53" s="94"/>
      <c r="BBY53" s="94"/>
      <c r="BBZ53" s="94"/>
      <c r="BCA53" s="94"/>
      <c r="BCB53" s="94"/>
      <c r="BCC53" s="94"/>
      <c r="BCD53" s="94"/>
      <c r="BCE53" s="94"/>
      <c r="BCF53" s="94"/>
      <c r="BCG53" s="94"/>
      <c r="BCH53" s="94"/>
      <c r="BCI53" s="94"/>
      <c r="BCJ53" s="72" t="s">
        <v>430</v>
      </c>
      <c r="BCK53" s="72"/>
      <c r="BCL53" s="94"/>
      <c r="BCM53" s="94"/>
      <c r="BCN53" s="94"/>
      <c r="BCO53" s="94"/>
      <c r="BCP53" s="94"/>
      <c r="BCQ53" s="94"/>
      <c r="BCR53" s="94"/>
      <c r="BCS53" s="94"/>
      <c r="BCT53" s="94"/>
      <c r="BCU53" s="94"/>
      <c r="BCV53" s="94"/>
      <c r="BCW53" s="94"/>
      <c r="BCX53" s="94"/>
      <c r="BCY53" s="94"/>
      <c r="BCZ53" s="72" t="s">
        <v>430</v>
      </c>
      <c r="BDA53" s="72"/>
      <c r="BDB53" s="94"/>
      <c r="BDC53" s="94"/>
      <c r="BDD53" s="94"/>
      <c r="BDE53" s="94"/>
      <c r="BDF53" s="94"/>
      <c r="BDG53" s="94"/>
      <c r="BDH53" s="94"/>
      <c r="BDI53" s="94"/>
      <c r="BDJ53" s="94"/>
      <c r="BDK53" s="94"/>
      <c r="BDL53" s="94"/>
      <c r="BDM53" s="94"/>
      <c r="BDN53" s="94"/>
      <c r="BDO53" s="94"/>
      <c r="BDP53" s="72" t="s">
        <v>430</v>
      </c>
      <c r="BDQ53" s="72"/>
      <c r="BDR53" s="94"/>
      <c r="BDS53" s="94"/>
      <c r="BDT53" s="94"/>
      <c r="BDU53" s="94"/>
      <c r="BDV53" s="94"/>
      <c r="BDW53" s="94"/>
      <c r="BDX53" s="94"/>
      <c r="BDY53" s="94"/>
      <c r="BDZ53" s="94"/>
      <c r="BEA53" s="94"/>
      <c r="BEB53" s="94"/>
      <c r="BEC53" s="94"/>
      <c r="BED53" s="94"/>
      <c r="BEE53" s="94"/>
      <c r="BEF53" s="72" t="s">
        <v>430</v>
      </c>
      <c r="BEG53" s="72"/>
      <c r="BEH53" s="94"/>
      <c r="BEI53" s="94"/>
      <c r="BEJ53" s="94"/>
      <c r="BEK53" s="94"/>
      <c r="BEL53" s="94"/>
      <c r="BEM53" s="94"/>
      <c r="BEN53" s="94"/>
      <c r="BEO53" s="94"/>
      <c r="BEP53" s="94"/>
      <c r="BEQ53" s="94"/>
      <c r="BER53" s="94"/>
      <c r="BES53" s="94"/>
      <c r="BET53" s="94"/>
      <c r="BEU53" s="94"/>
      <c r="BEV53" s="72" t="s">
        <v>430</v>
      </c>
      <c r="BEW53" s="72"/>
      <c r="BEX53" s="94"/>
      <c r="BEY53" s="94"/>
      <c r="BEZ53" s="94"/>
      <c r="BFA53" s="94"/>
      <c r="BFB53" s="94"/>
      <c r="BFC53" s="94"/>
      <c r="BFD53" s="94"/>
      <c r="BFE53" s="94"/>
      <c r="BFF53" s="94"/>
      <c r="BFG53" s="94"/>
      <c r="BFH53" s="94"/>
      <c r="BFI53" s="94"/>
      <c r="BFJ53" s="94"/>
      <c r="BFK53" s="94"/>
      <c r="BFL53" s="72" t="s">
        <v>430</v>
      </c>
      <c r="BFM53" s="72"/>
      <c r="BFN53" s="94"/>
      <c r="BFO53" s="94"/>
      <c r="BFP53" s="94"/>
      <c r="BFQ53" s="94"/>
      <c r="BFR53" s="94"/>
      <c r="BFS53" s="94"/>
      <c r="BFT53" s="94"/>
      <c r="BFU53" s="94"/>
      <c r="BFV53" s="94"/>
      <c r="BFW53" s="94"/>
      <c r="BFX53" s="94"/>
      <c r="BFY53" s="94"/>
      <c r="BFZ53" s="94"/>
      <c r="BGA53" s="94"/>
      <c r="BGB53" s="72" t="s">
        <v>430</v>
      </c>
      <c r="BGC53" s="72"/>
      <c r="BGD53" s="94"/>
      <c r="BGE53" s="94"/>
      <c r="BGF53" s="94"/>
      <c r="BGG53" s="94"/>
      <c r="BGH53" s="94"/>
      <c r="BGI53" s="94"/>
      <c r="BGJ53" s="94"/>
      <c r="BGK53" s="94"/>
      <c r="BGL53" s="94"/>
      <c r="BGM53" s="94"/>
      <c r="BGN53" s="94"/>
      <c r="BGO53" s="94"/>
      <c r="BGP53" s="94"/>
      <c r="BGQ53" s="94"/>
      <c r="BGR53" s="72" t="s">
        <v>430</v>
      </c>
      <c r="BGS53" s="72"/>
      <c r="BGT53" s="94"/>
      <c r="BGU53" s="94"/>
      <c r="BGV53" s="94"/>
      <c r="BGW53" s="94"/>
      <c r="BGX53" s="94"/>
      <c r="BGY53" s="94"/>
      <c r="BGZ53" s="94"/>
      <c r="BHA53" s="94"/>
      <c r="BHB53" s="94"/>
      <c r="BHC53" s="94"/>
      <c r="BHD53" s="94"/>
      <c r="BHE53" s="94"/>
      <c r="BHF53" s="94"/>
      <c r="BHG53" s="94"/>
      <c r="BHH53" s="72" t="s">
        <v>430</v>
      </c>
      <c r="BHI53" s="72"/>
      <c r="BHJ53" s="94"/>
      <c r="BHK53" s="94"/>
      <c r="BHL53" s="94"/>
      <c r="BHM53" s="94"/>
      <c r="BHN53" s="94"/>
      <c r="BHO53" s="94"/>
      <c r="BHP53" s="94"/>
      <c r="BHQ53" s="94"/>
      <c r="BHR53" s="94"/>
      <c r="BHS53" s="94"/>
      <c r="BHT53" s="94"/>
      <c r="BHU53" s="94"/>
      <c r="BHV53" s="94"/>
      <c r="BHW53" s="94"/>
      <c r="BHX53" s="72" t="s">
        <v>430</v>
      </c>
      <c r="BHY53" s="72"/>
      <c r="BHZ53" s="94"/>
      <c r="BIA53" s="94"/>
      <c r="BIB53" s="94"/>
      <c r="BIC53" s="94"/>
      <c r="BID53" s="94"/>
      <c r="BIE53" s="94"/>
      <c r="BIF53" s="94"/>
      <c r="BIG53" s="94"/>
      <c r="BIH53" s="94"/>
      <c r="BII53" s="94"/>
      <c r="BIJ53" s="94"/>
      <c r="BIK53" s="94"/>
      <c r="BIL53" s="94"/>
      <c r="BIM53" s="94"/>
      <c r="BIN53" s="72" t="s">
        <v>430</v>
      </c>
      <c r="BIO53" s="72"/>
      <c r="BIP53" s="94"/>
      <c r="BIQ53" s="94"/>
      <c r="BIR53" s="94"/>
      <c r="BIS53" s="94"/>
      <c r="BIT53" s="94"/>
      <c r="BIU53" s="94"/>
      <c r="BIV53" s="94"/>
      <c r="BIW53" s="94"/>
      <c r="BIX53" s="94"/>
      <c r="BIY53" s="94"/>
      <c r="BIZ53" s="94"/>
      <c r="BJA53" s="94"/>
      <c r="BJB53" s="94"/>
      <c r="BJC53" s="94"/>
      <c r="BJD53" s="72" t="s">
        <v>430</v>
      </c>
      <c r="BJE53" s="72"/>
      <c r="BJF53" s="94"/>
      <c r="BJG53" s="94"/>
      <c r="BJH53" s="94"/>
      <c r="BJI53" s="94"/>
      <c r="BJJ53" s="94"/>
      <c r="BJK53" s="94"/>
      <c r="BJL53" s="94"/>
      <c r="BJM53" s="94"/>
      <c r="BJN53" s="94"/>
      <c r="BJO53" s="94"/>
      <c r="BJP53" s="94"/>
      <c r="BJQ53" s="94"/>
      <c r="BJR53" s="94"/>
      <c r="BJS53" s="94"/>
      <c r="BJT53" s="72" t="s">
        <v>430</v>
      </c>
      <c r="BJU53" s="72"/>
      <c r="BJV53" s="94"/>
      <c r="BJW53" s="94"/>
      <c r="BJX53" s="94"/>
      <c r="BJY53" s="94"/>
      <c r="BJZ53" s="94"/>
      <c r="BKA53" s="94"/>
      <c r="BKB53" s="94"/>
      <c r="BKC53" s="94"/>
      <c r="BKD53" s="94"/>
      <c r="BKE53" s="94"/>
      <c r="BKF53" s="94"/>
      <c r="BKG53" s="94"/>
      <c r="BKH53" s="94"/>
      <c r="BKI53" s="94"/>
      <c r="BKJ53" s="72" t="s">
        <v>430</v>
      </c>
      <c r="BKK53" s="72"/>
      <c r="BKL53" s="94"/>
      <c r="BKM53" s="94"/>
      <c r="BKN53" s="94"/>
      <c r="BKO53" s="94"/>
      <c r="BKP53" s="94"/>
      <c r="BKQ53" s="94"/>
      <c r="BKR53" s="94"/>
      <c r="BKS53" s="94"/>
      <c r="BKT53" s="94"/>
      <c r="BKU53" s="94"/>
      <c r="BKV53" s="94"/>
      <c r="BKW53" s="94"/>
      <c r="BKX53" s="94"/>
      <c r="BKY53" s="94"/>
      <c r="BKZ53" s="72" t="s">
        <v>430</v>
      </c>
      <c r="BLA53" s="72"/>
      <c r="BLB53" s="94"/>
      <c r="BLC53" s="94"/>
      <c r="BLD53" s="94"/>
      <c r="BLE53" s="94"/>
      <c r="BLF53" s="94"/>
      <c r="BLG53" s="94"/>
      <c r="BLH53" s="94"/>
      <c r="BLI53" s="94"/>
      <c r="BLJ53" s="94"/>
      <c r="BLK53" s="94"/>
      <c r="BLL53" s="94"/>
      <c r="BLM53" s="94"/>
      <c r="BLN53" s="94"/>
      <c r="BLO53" s="94"/>
      <c r="BLP53" s="72" t="s">
        <v>430</v>
      </c>
      <c r="BLQ53" s="72"/>
      <c r="BLR53" s="94"/>
      <c r="BLS53" s="94"/>
      <c r="BLT53" s="94"/>
      <c r="BLU53" s="94"/>
      <c r="BLV53" s="94"/>
      <c r="BLW53" s="94"/>
      <c r="BLX53" s="94"/>
      <c r="BLY53" s="94"/>
      <c r="BLZ53" s="94"/>
      <c r="BMA53" s="94"/>
      <c r="BMB53" s="94"/>
      <c r="BMC53" s="94"/>
      <c r="BMD53" s="94"/>
      <c r="BME53" s="94"/>
      <c r="BMF53" s="72" t="s">
        <v>430</v>
      </c>
      <c r="BMG53" s="72"/>
      <c r="BMH53" s="94"/>
      <c r="BMI53" s="94"/>
      <c r="BMJ53" s="94"/>
      <c r="BMK53" s="94"/>
      <c r="BML53" s="94"/>
      <c r="BMM53" s="94"/>
      <c r="BMN53" s="94"/>
      <c r="BMO53" s="94"/>
      <c r="BMP53" s="94"/>
      <c r="BMQ53" s="94"/>
      <c r="BMR53" s="94"/>
      <c r="BMS53" s="94"/>
      <c r="BMT53" s="94"/>
      <c r="BMU53" s="94"/>
      <c r="BMV53" s="72" t="s">
        <v>430</v>
      </c>
      <c r="BMW53" s="72"/>
      <c r="BMX53" s="94"/>
      <c r="BMY53" s="94"/>
      <c r="BMZ53" s="94"/>
      <c r="BNA53" s="94"/>
      <c r="BNB53" s="94"/>
      <c r="BNC53" s="94"/>
      <c r="BND53" s="94"/>
      <c r="BNE53" s="94"/>
      <c r="BNF53" s="94"/>
      <c r="BNG53" s="94"/>
      <c r="BNH53" s="94"/>
      <c r="BNI53" s="94"/>
      <c r="BNJ53" s="94"/>
      <c r="BNK53" s="94"/>
      <c r="BNL53" s="72" t="s">
        <v>430</v>
      </c>
      <c r="BNM53" s="72"/>
      <c r="BNN53" s="94"/>
      <c r="BNO53" s="94"/>
      <c r="BNP53" s="94"/>
      <c r="BNQ53" s="94"/>
      <c r="BNR53" s="94"/>
      <c r="BNS53" s="94"/>
      <c r="BNT53" s="94"/>
      <c r="BNU53" s="94"/>
      <c r="BNV53" s="94"/>
      <c r="BNW53" s="94"/>
      <c r="BNX53" s="94"/>
      <c r="BNY53" s="94"/>
      <c r="BNZ53" s="94"/>
      <c r="BOA53" s="94"/>
      <c r="BOB53" s="72" t="s">
        <v>430</v>
      </c>
      <c r="BOC53" s="72"/>
      <c r="BOD53" s="94"/>
      <c r="BOE53" s="94"/>
      <c r="BOF53" s="94"/>
      <c r="BOG53" s="94"/>
      <c r="BOH53" s="94"/>
      <c r="BOI53" s="94"/>
      <c r="BOJ53" s="94"/>
      <c r="BOK53" s="94"/>
      <c r="BOL53" s="94"/>
      <c r="BOM53" s="94"/>
      <c r="BON53" s="94"/>
      <c r="BOO53" s="94"/>
      <c r="BOP53" s="94"/>
      <c r="BOQ53" s="94"/>
      <c r="BOR53" s="72" t="s">
        <v>430</v>
      </c>
      <c r="BOS53" s="72"/>
      <c r="BOT53" s="94"/>
      <c r="BOU53" s="94"/>
      <c r="BOV53" s="94"/>
      <c r="BOW53" s="94"/>
      <c r="BOX53" s="94"/>
      <c r="BOY53" s="94"/>
      <c r="BOZ53" s="94"/>
      <c r="BPA53" s="94"/>
      <c r="BPB53" s="94"/>
      <c r="BPC53" s="94"/>
      <c r="BPD53" s="94"/>
      <c r="BPE53" s="94"/>
      <c r="BPF53" s="94"/>
      <c r="BPG53" s="94"/>
      <c r="BPH53" s="72" t="s">
        <v>430</v>
      </c>
      <c r="BPI53" s="72"/>
      <c r="BPJ53" s="94"/>
      <c r="BPK53" s="94"/>
      <c r="BPL53" s="94"/>
      <c r="BPM53" s="94"/>
      <c r="BPN53" s="94"/>
      <c r="BPO53" s="94"/>
      <c r="BPP53" s="94"/>
      <c r="BPQ53" s="94"/>
      <c r="BPR53" s="94"/>
      <c r="BPS53" s="94"/>
      <c r="BPT53" s="94"/>
      <c r="BPU53" s="94"/>
      <c r="BPV53" s="94"/>
      <c r="BPW53" s="94"/>
      <c r="BPX53" s="72" t="s">
        <v>430</v>
      </c>
      <c r="BPY53" s="72"/>
      <c r="BPZ53" s="94"/>
      <c r="BQA53" s="94"/>
      <c r="BQB53" s="94"/>
      <c r="BQC53" s="94"/>
      <c r="BQD53" s="94"/>
      <c r="BQE53" s="94"/>
      <c r="BQF53" s="94"/>
      <c r="BQG53" s="94"/>
      <c r="BQH53" s="94"/>
      <c r="BQI53" s="94"/>
      <c r="BQJ53" s="94"/>
      <c r="BQK53" s="94"/>
      <c r="BQL53" s="94"/>
      <c r="BQM53" s="94"/>
      <c r="BQN53" s="72" t="s">
        <v>430</v>
      </c>
      <c r="BQO53" s="72"/>
      <c r="BQP53" s="94"/>
      <c r="BQQ53" s="94"/>
      <c r="BQR53" s="94"/>
      <c r="BQS53" s="94"/>
      <c r="BQT53" s="94"/>
      <c r="BQU53" s="94"/>
      <c r="BQV53" s="94"/>
      <c r="BQW53" s="94"/>
      <c r="BQX53" s="94"/>
      <c r="BQY53" s="94"/>
      <c r="BQZ53" s="94"/>
      <c r="BRA53" s="94"/>
      <c r="BRB53" s="94"/>
      <c r="BRC53" s="94"/>
      <c r="BRD53" s="72" t="s">
        <v>430</v>
      </c>
      <c r="BRE53" s="72"/>
      <c r="BRF53" s="94"/>
      <c r="BRG53" s="94"/>
      <c r="BRH53" s="94"/>
      <c r="BRI53" s="94"/>
      <c r="BRJ53" s="94"/>
      <c r="BRK53" s="94"/>
      <c r="BRL53" s="94"/>
      <c r="BRM53" s="94"/>
      <c r="BRN53" s="94"/>
      <c r="BRO53" s="94"/>
      <c r="BRP53" s="94"/>
      <c r="BRQ53" s="94"/>
      <c r="BRR53" s="94"/>
      <c r="BRS53" s="94"/>
      <c r="BRT53" s="72" t="s">
        <v>430</v>
      </c>
      <c r="BRU53" s="72"/>
      <c r="BRV53" s="94"/>
      <c r="BRW53" s="94"/>
      <c r="BRX53" s="94"/>
      <c r="BRY53" s="94"/>
      <c r="BRZ53" s="94"/>
      <c r="BSA53" s="94"/>
      <c r="BSB53" s="94"/>
      <c r="BSC53" s="94"/>
      <c r="BSD53" s="94"/>
      <c r="BSE53" s="94"/>
      <c r="BSF53" s="94"/>
      <c r="BSG53" s="94"/>
      <c r="BSH53" s="94"/>
      <c r="BSI53" s="94"/>
      <c r="BSJ53" s="72" t="s">
        <v>430</v>
      </c>
      <c r="BSK53" s="72"/>
      <c r="BSL53" s="94"/>
      <c r="BSM53" s="94"/>
      <c r="BSN53" s="94"/>
      <c r="BSO53" s="94"/>
      <c r="BSP53" s="94"/>
      <c r="BSQ53" s="94"/>
      <c r="BSR53" s="94"/>
      <c r="BSS53" s="94"/>
      <c r="BST53" s="94"/>
      <c r="BSU53" s="94"/>
      <c r="BSV53" s="94"/>
      <c r="BSW53" s="94"/>
      <c r="BSX53" s="94"/>
      <c r="BSY53" s="94"/>
      <c r="BSZ53" s="72" t="s">
        <v>430</v>
      </c>
      <c r="BTA53" s="72"/>
      <c r="BTB53" s="94"/>
      <c r="BTC53" s="94"/>
      <c r="BTD53" s="94"/>
      <c r="BTE53" s="94"/>
      <c r="BTF53" s="94"/>
      <c r="BTG53" s="94"/>
      <c r="BTH53" s="94"/>
      <c r="BTI53" s="94"/>
      <c r="BTJ53" s="94"/>
      <c r="BTK53" s="94"/>
      <c r="BTL53" s="94"/>
      <c r="BTM53" s="94"/>
      <c r="BTN53" s="94"/>
      <c r="BTO53" s="94"/>
      <c r="BTP53" s="72" t="s">
        <v>430</v>
      </c>
      <c r="BTQ53" s="72"/>
      <c r="BTR53" s="94"/>
      <c r="BTS53" s="94"/>
      <c r="BTT53" s="94"/>
      <c r="BTU53" s="94"/>
      <c r="BTV53" s="94"/>
      <c r="BTW53" s="94"/>
      <c r="BTX53" s="94"/>
      <c r="BTY53" s="94"/>
      <c r="BTZ53" s="94"/>
      <c r="BUA53" s="94"/>
      <c r="BUB53" s="94"/>
      <c r="BUC53" s="94"/>
      <c r="BUD53" s="94"/>
      <c r="BUE53" s="94"/>
      <c r="BUF53" s="72" t="s">
        <v>430</v>
      </c>
      <c r="BUG53" s="72"/>
      <c r="BUH53" s="94"/>
      <c r="BUI53" s="94"/>
      <c r="BUJ53" s="94"/>
      <c r="BUK53" s="94"/>
      <c r="BUL53" s="94"/>
      <c r="BUM53" s="94"/>
      <c r="BUN53" s="94"/>
      <c r="BUO53" s="94"/>
      <c r="BUP53" s="94"/>
      <c r="BUQ53" s="94"/>
      <c r="BUR53" s="94"/>
      <c r="BUS53" s="94"/>
      <c r="BUT53" s="94"/>
      <c r="BUU53" s="94"/>
      <c r="BUV53" s="72" t="s">
        <v>430</v>
      </c>
      <c r="BUW53" s="72"/>
      <c r="BUX53" s="94"/>
      <c r="BUY53" s="94"/>
      <c r="BUZ53" s="94"/>
      <c r="BVA53" s="94"/>
      <c r="BVB53" s="94"/>
      <c r="BVC53" s="94"/>
      <c r="BVD53" s="94"/>
      <c r="BVE53" s="94"/>
      <c r="BVF53" s="94"/>
      <c r="BVG53" s="94"/>
      <c r="BVH53" s="94"/>
      <c r="BVI53" s="94"/>
      <c r="BVJ53" s="94"/>
      <c r="BVK53" s="94"/>
      <c r="BVL53" s="72" t="s">
        <v>430</v>
      </c>
      <c r="BVM53" s="72"/>
      <c r="BVN53" s="94"/>
      <c r="BVO53" s="94"/>
      <c r="BVP53" s="94"/>
      <c r="BVQ53" s="94"/>
      <c r="BVR53" s="94"/>
      <c r="BVS53" s="94"/>
      <c r="BVT53" s="94"/>
      <c r="BVU53" s="94"/>
      <c r="BVV53" s="94"/>
      <c r="BVW53" s="94"/>
      <c r="BVX53" s="94"/>
      <c r="BVY53" s="94"/>
      <c r="BVZ53" s="94"/>
      <c r="BWA53" s="94"/>
      <c r="BWB53" s="72" t="s">
        <v>430</v>
      </c>
      <c r="BWC53" s="72"/>
      <c r="BWD53" s="94"/>
      <c r="BWE53" s="94"/>
      <c r="BWF53" s="94"/>
      <c r="BWG53" s="94"/>
      <c r="BWH53" s="94"/>
      <c r="BWI53" s="94"/>
      <c r="BWJ53" s="94"/>
      <c r="BWK53" s="94"/>
      <c r="BWL53" s="94"/>
      <c r="BWM53" s="94"/>
      <c r="BWN53" s="94"/>
      <c r="BWO53" s="94"/>
      <c r="BWP53" s="94"/>
      <c r="BWQ53" s="94"/>
      <c r="BWR53" s="72" t="s">
        <v>430</v>
      </c>
      <c r="BWS53" s="72"/>
      <c r="BWT53" s="94"/>
      <c r="BWU53" s="94"/>
      <c r="BWV53" s="94"/>
      <c r="BWW53" s="94"/>
      <c r="BWX53" s="94"/>
      <c r="BWY53" s="94"/>
      <c r="BWZ53" s="94"/>
      <c r="BXA53" s="94"/>
      <c r="BXB53" s="94"/>
      <c r="BXC53" s="94"/>
      <c r="BXD53" s="94"/>
      <c r="BXE53" s="94"/>
      <c r="BXF53" s="94"/>
      <c r="BXG53" s="94"/>
      <c r="BXH53" s="72" t="s">
        <v>430</v>
      </c>
      <c r="BXI53" s="72"/>
      <c r="BXJ53" s="94"/>
      <c r="BXK53" s="94"/>
      <c r="BXL53" s="94"/>
      <c r="BXM53" s="94"/>
      <c r="BXN53" s="94"/>
      <c r="BXO53" s="94"/>
      <c r="BXP53" s="94"/>
      <c r="BXQ53" s="94"/>
      <c r="BXR53" s="94"/>
      <c r="BXS53" s="94"/>
      <c r="BXT53" s="94"/>
      <c r="BXU53" s="94"/>
      <c r="BXV53" s="94"/>
      <c r="BXW53" s="94"/>
      <c r="BXX53" s="72" t="s">
        <v>430</v>
      </c>
      <c r="BXY53" s="72"/>
      <c r="BXZ53" s="94"/>
      <c r="BYA53" s="94"/>
      <c r="BYB53" s="94"/>
      <c r="BYC53" s="94"/>
      <c r="BYD53" s="94"/>
      <c r="BYE53" s="94"/>
      <c r="BYF53" s="94"/>
      <c r="BYG53" s="94"/>
      <c r="BYH53" s="94"/>
      <c r="BYI53" s="94"/>
      <c r="BYJ53" s="94"/>
      <c r="BYK53" s="94"/>
      <c r="BYL53" s="94"/>
      <c r="BYM53" s="94"/>
      <c r="BYN53" s="72" t="s">
        <v>430</v>
      </c>
      <c r="BYO53" s="72"/>
      <c r="BYP53" s="94"/>
      <c r="BYQ53" s="94"/>
      <c r="BYR53" s="94"/>
      <c r="BYS53" s="94"/>
      <c r="BYT53" s="94"/>
      <c r="BYU53" s="94"/>
      <c r="BYV53" s="94"/>
      <c r="BYW53" s="94"/>
      <c r="BYX53" s="94"/>
      <c r="BYY53" s="94"/>
      <c r="BYZ53" s="94"/>
      <c r="BZA53" s="94"/>
      <c r="BZB53" s="94"/>
      <c r="BZC53" s="94"/>
      <c r="BZD53" s="72" t="s">
        <v>430</v>
      </c>
      <c r="BZE53" s="72"/>
      <c r="BZF53" s="94"/>
      <c r="BZG53" s="94"/>
      <c r="BZH53" s="94"/>
      <c r="BZI53" s="94"/>
      <c r="BZJ53" s="94"/>
      <c r="BZK53" s="94"/>
      <c r="BZL53" s="94"/>
      <c r="BZM53" s="94"/>
      <c r="BZN53" s="94"/>
      <c r="BZO53" s="94"/>
      <c r="BZP53" s="94"/>
      <c r="BZQ53" s="94"/>
      <c r="BZR53" s="94"/>
      <c r="BZS53" s="94"/>
      <c r="BZT53" s="72" t="s">
        <v>430</v>
      </c>
      <c r="BZU53" s="72"/>
      <c r="BZV53" s="94"/>
      <c r="BZW53" s="94"/>
      <c r="BZX53" s="94"/>
      <c r="BZY53" s="94"/>
      <c r="BZZ53" s="94"/>
      <c r="CAA53" s="94"/>
      <c r="CAB53" s="94"/>
      <c r="CAC53" s="94"/>
      <c r="CAD53" s="94"/>
      <c r="CAE53" s="94"/>
      <c r="CAF53" s="94"/>
      <c r="CAG53" s="94"/>
      <c r="CAH53" s="94"/>
      <c r="CAI53" s="94"/>
      <c r="CAJ53" s="72" t="s">
        <v>430</v>
      </c>
      <c r="CAK53" s="72"/>
      <c r="CAL53" s="94"/>
      <c r="CAM53" s="94"/>
      <c r="CAN53" s="94"/>
      <c r="CAO53" s="94"/>
      <c r="CAP53" s="94"/>
      <c r="CAQ53" s="94"/>
      <c r="CAR53" s="94"/>
      <c r="CAS53" s="94"/>
      <c r="CAT53" s="94"/>
      <c r="CAU53" s="94"/>
      <c r="CAV53" s="94"/>
      <c r="CAW53" s="94"/>
      <c r="CAX53" s="94"/>
      <c r="CAY53" s="94"/>
      <c r="CAZ53" s="72" t="s">
        <v>430</v>
      </c>
      <c r="CBA53" s="72"/>
      <c r="CBB53" s="94"/>
      <c r="CBC53" s="94"/>
      <c r="CBD53" s="94"/>
      <c r="CBE53" s="94"/>
      <c r="CBF53" s="94"/>
      <c r="CBG53" s="94"/>
      <c r="CBH53" s="94"/>
      <c r="CBI53" s="94"/>
      <c r="CBJ53" s="94"/>
      <c r="CBK53" s="94"/>
      <c r="CBL53" s="94"/>
      <c r="CBM53" s="94"/>
      <c r="CBN53" s="94"/>
      <c r="CBO53" s="94"/>
      <c r="CBP53" s="72" t="s">
        <v>430</v>
      </c>
      <c r="CBQ53" s="72"/>
      <c r="CBR53" s="94"/>
      <c r="CBS53" s="94"/>
      <c r="CBT53" s="94"/>
      <c r="CBU53" s="94"/>
      <c r="CBV53" s="94"/>
      <c r="CBW53" s="94"/>
      <c r="CBX53" s="94"/>
      <c r="CBY53" s="94"/>
      <c r="CBZ53" s="94"/>
      <c r="CCA53" s="94"/>
      <c r="CCB53" s="94"/>
      <c r="CCC53" s="94"/>
      <c r="CCD53" s="94"/>
      <c r="CCE53" s="94"/>
      <c r="CCF53" s="72" t="s">
        <v>430</v>
      </c>
      <c r="CCG53" s="72"/>
      <c r="CCH53" s="94"/>
      <c r="CCI53" s="94"/>
      <c r="CCJ53" s="94"/>
      <c r="CCK53" s="94"/>
      <c r="CCL53" s="94"/>
      <c r="CCM53" s="94"/>
      <c r="CCN53" s="94"/>
      <c r="CCO53" s="94"/>
      <c r="CCP53" s="94"/>
      <c r="CCQ53" s="94"/>
      <c r="CCR53" s="94"/>
      <c r="CCS53" s="94"/>
      <c r="CCT53" s="94"/>
      <c r="CCU53" s="94"/>
      <c r="CCV53" s="72" t="s">
        <v>430</v>
      </c>
      <c r="CCW53" s="72"/>
      <c r="CCX53" s="94"/>
      <c r="CCY53" s="94"/>
      <c r="CCZ53" s="94"/>
      <c r="CDA53" s="94"/>
      <c r="CDB53" s="94"/>
      <c r="CDC53" s="94"/>
      <c r="CDD53" s="94"/>
      <c r="CDE53" s="94"/>
      <c r="CDF53" s="94"/>
      <c r="CDG53" s="94"/>
      <c r="CDH53" s="94"/>
      <c r="CDI53" s="94"/>
      <c r="CDJ53" s="94"/>
      <c r="CDK53" s="94"/>
      <c r="CDL53" s="72" t="s">
        <v>430</v>
      </c>
      <c r="CDM53" s="72"/>
      <c r="CDN53" s="94"/>
      <c r="CDO53" s="94"/>
      <c r="CDP53" s="94"/>
      <c r="CDQ53" s="94"/>
      <c r="CDR53" s="94"/>
      <c r="CDS53" s="94"/>
      <c r="CDT53" s="94"/>
      <c r="CDU53" s="94"/>
      <c r="CDV53" s="94"/>
      <c r="CDW53" s="94"/>
      <c r="CDX53" s="94"/>
      <c r="CDY53" s="94"/>
      <c r="CDZ53" s="94"/>
      <c r="CEA53" s="94"/>
      <c r="CEB53" s="72" t="s">
        <v>430</v>
      </c>
      <c r="CEC53" s="72"/>
      <c r="CED53" s="94"/>
      <c r="CEE53" s="94"/>
      <c r="CEF53" s="94"/>
      <c r="CEG53" s="94"/>
      <c r="CEH53" s="94"/>
      <c r="CEI53" s="94"/>
      <c r="CEJ53" s="94"/>
      <c r="CEK53" s="94"/>
      <c r="CEL53" s="94"/>
      <c r="CEM53" s="94"/>
      <c r="CEN53" s="94"/>
      <c r="CEO53" s="94"/>
      <c r="CEP53" s="94"/>
      <c r="CEQ53" s="94"/>
      <c r="CER53" s="72" t="s">
        <v>430</v>
      </c>
      <c r="CES53" s="72"/>
      <c r="CET53" s="94"/>
      <c r="CEU53" s="94"/>
      <c r="CEV53" s="94"/>
      <c r="CEW53" s="94"/>
      <c r="CEX53" s="94"/>
      <c r="CEY53" s="94"/>
      <c r="CEZ53" s="94"/>
      <c r="CFA53" s="94"/>
      <c r="CFB53" s="94"/>
      <c r="CFC53" s="94"/>
      <c r="CFD53" s="94"/>
      <c r="CFE53" s="94"/>
      <c r="CFF53" s="94"/>
      <c r="CFG53" s="94"/>
      <c r="CFH53" s="72" t="s">
        <v>430</v>
      </c>
      <c r="CFI53" s="72"/>
      <c r="CFJ53" s="94"/>
      <c r="CFK53" s="94"/>
      <c r="CFL53" s="94"/>
      <c r="CFM53" s="94"/>
      <c r="CFN53" s="94"/>
      <c r="CFO53" s="94"/>
      <c r="CFP53" s="94"/>
      <c r="CFQ53" s="94"/>
      <c r="CFR53" s="94"/>
      <c r="CFS53" s="94"/>
      <c r="CFT53" s="94"/>
      <c r="CFU53" s="94"/>
      <c r="CFV53" s="94"/>
      <c r="CFW53" s="94"/>
      <c r="CFX53" s="72" t="s">
        <v>430</v>
      </c>
      <c r="CFY53" s="72"/>
      <c r="CFZ53" s="94"/>
      <c r="CGA53" s="94"/>
      <c r="CGB53" s="94"/>
      <c r="CGC53" s="94"/>
      <c r="CGD53" s="94"/>
      <c r="CGE53" s="94"/>
      <c r="CGF53" s="94"/>
      <c r="CGG53" s="94"/>
      <c r="CGH53" s="94"/>
      <c r="CGI53" s="94"/>
      <c r="CGJ53" s="94"/>
      <c r="CGK53" s="94"/>
      <c r="CGL53" s="94"/>
      <c r="CGM53" s="94"/>
      <c r="CGN53" s="72" t="s">
        <v>430</v>
      </c>
      <c r="CGO53" s="72"/>
      <c r="CGP53" s="94"/>
      <c r="CGQ53" s="94"/>
      <c r="CGR53" s="94"/>
      <c r="CGS53" s="94"/>
      <c r="CGT53" s="94"/>
      <c r="CGU53" s="94"/>
      <c r="CGV53" s="94"/>
      <c r="CGW53" s="94"/>
      <c r="CGX53" s="94"/>
      <c r="CGY53" s="94"/>
      <c r="CGZ53" s="94"/>
      <c r="CHA53" s="94"/>
      <c r="CHB53" s="94"/>
      <c r="CHC53" s="94"/>
      <c r="CHD53" s="72" t="s">
        <v>430</v>
      </c>
      <c r="CHE53" s="72"/>
      <c r="CHF53" s="94"/>
      <c r="CHG53" s="94"/>
      <c r="CHH53" s="94"/>
      <c r="CHI53" s="94"/>
      <c r="CHJ53" s="94"/>
      <c r="CHK53" s="94"/>
      <c r="CHL53" s="94"/>
      <c r="CHM53" s="94"/>
      <c r="CHN53" s="94"/>
      <c r="CHO53" s="94"/>
      <c r="CHP53" s="94"/>
      <c r="CHQ53" s="94"/>
      <c r="CHR53" s="94"/>
      <c r="CHS53" s="94"/>
      <c r="CHT53" s="72" t="s">
        <v>430</v>
      </c>
      <c r="CHU53" s="72"/>
      <c r="CHV53" s="94"/>
      <c r="CHW53" s="94"/>
      <c r="CHX53" s="94"/>
      <c r="CHY53" s="94"/>
      <c r="CHZ53" s="94"/>
      <c r="CIA53" s="94"/>
      <c r="CIB53" s="94"/>
      <c r="CIC53" s="94"/>
      <c r="CID53" s="94"/>
      <c r="CIE53" s="94"/>
      <c r="CIF53" s="94"/>
      <c r="CIG53" s="94"/>
      <c r="CIH53" s="94"/>
      <c r="CII53" s="94"/>
      <c r="CIJ53" s="72" t="s">
        <v>430</v>
      </c>
      <c r="CIK53" s="72"/>
      <c r="CIL53" s="94"/>
      <c r="CIM53" s="94"/>
      <c r="CIN53" s="94"/>
      <c r="CIO53" s="94"/>
      <c r="CIP53" s="94"/>
      <c r="CIQ53" s="94"/>
      <c r="CIR53" s="94"/>
      <c r="CIS53" s="94"/>
      <c r="CIT53" s="94"/>
      <c r="CIU53" s="94"/>
      <c r="CIV53" s="94"/>
      <c r="CIW53" s="94"/>
      <c r="CIX53" s="94"/>
      <c r="CIY53" s="94"/>
      <c r="CIZ53" s="72" t="s">
        <v>430</v>
      </c>
      <c r="CJA53" s="72"/>
      <c r="CJB53" s="94"/>
      <c r="CJC53" s="94"/>
      <c r="CJD53" s="94"/>
      <c r="CJE53" s="94"/>
      <c r="CJF53" s="94"/>
      <c r="CJG53" s="94"/>
      <c r="CJH53" s="94"/>
      <c r="CJI53" s="94"/>
      <c r="CJJ53" s="94"/>
      <c r="CJK53" s="94"/>
      <c r="CJL53" s="94"/>
      <c r="CJM53" s="94"/>
      <c r="CJN53" s="94"/>
      <c r="CJO53" s="94"/>
      <c r="CJP53" s="72" t="s">
        <v>430</v>
      </c>
      <c r="CJQ53" s="72"/>
      <c r="CJR53" s="94"/>
      <c r="CJS53" s="94"/>
      <c r="CJT53" s="94"/>
      <c r="CJU53" s="94"/>
      <c r="CJV53" s="94"/>
      <c r="CJW53" s="94"/>
      <c r="CJX53" s="94"/>
      <c r="CJY53" s="94"/>
      <c r="CJZ53" s="94"/>
      <c r="CKA53" s="94"/>
      <c r="CKB53" s="94"/>
      <c r="CKC53" s="94"/>
      <c r="CKD53" s="94"/>
      <c r="CKE53" s="94"/>
      <c r="CKF53" s="72" t="s">
        <v>430</v>
      </c>
      <c r="CKG53" s="72"/>
      <c r="CKH53" s="94"/>
      <c r="CKI53" s="94"/>
      <c r="CKJ53" s="94"/>
      <c r="CKK53" s="94"/>
      <c r="CKL53" s="94"/>
      <c r="CKM53" s="94"/>
      <c r="CKN53" s="94"/>
      <c r="CKO53" s="94"/>
      <c r="CKP53" s="94"/>
      <c r="CKQ53" s="94"/>
      <c r="CKR53" s="94"/>
      <c r="CKS53" s="94"/>
      <c r="CKT53" s="94"/>
      <c r="CKU53" s="94"/>
      <c r="CKV53" s="72" t="s">
        <v>430</v>
      </c>
      <c r="CKW53" s="72"/>
      <c r="CKX53" s="94"/>
      <c r="CKY53" s="94"/>
      <c r="CKZ53" s="94"/>
      <c r="CLA53" s="94"/>
      <c r="CLB53" s="94"/>
      <c r="CLC53" s="94"/>
      <c r="CLD53" s="94"/>
      <c r="CLE53" s="94"/>
      <c r="CLF53" s="94"/>
      <c r="CLG53" s="94"/>
      <c r="CLH53" s="94"/>
      <c r="CLI53" s="94"/>
      <c r="CLJ53" s="94"/>
      <c r="CLK53" s="94"/>
      <c r="CLL53" s="72" t="s">
        <v>430</v>
      </c>
      <c r="CLM53" s="72"/>
      <c r="CLN53" s="94"/>
      <c r="CLO53" s="94"/>
      <c r="CLP53" s="94"/>
      <c r="CLQ53" s="94"/>
      <c r="CLR53" s="94"/>
      <c r="CLS53" s="94"/>
      <c r="CLT53" s="94"/>
      <c r="CLU53" s="94"/>
      <c r="CLV53" s="94"/>
      <c r="CLW53" s="94"/>
      <c r="CLX53" s="94"/>
      <c r="CLY53" s="94"/>
      <c r="CLZ53" s="94"/>
      <c r="CMA53" s="94"/>
      <c r="CMB53" s="72" t="s">
        <v>430</v>
      </c>
      <c r="CMC53" s="72"/>
      <c r="CMD53" s="94"/>
      <c r="CME53" s="94"/>
      <c r="CMF53" s="94"/>
      <c r="CMG53" s="94"/>
      <c r="CMH53" s="94"/>
      <c r="CMI53" s="94"/>
      <c r="CMJ53" s="94"/>
      <c r="CMK53" s="94"/>
      <c r="CML53" s="94"/>
      <c r="CMM53" s="94"/>
      <c r="CMN53" s="94"/>
      <c r="CMO53" s="94"/>
      <c r="CMP53" s="94"/>
      <c r="CMQ53" s="94"/>
      <c r="CMR53" s="72" t="s">
        <v>430</v>
      </c>
      <c r="CMS53" s="72"/>
      <c r="CMT53" s="94"/>
      <c r="CMU53" s="94"/>
      <c r="CMV53" s="94"/>
      <c r="CMW53" s="94"/>
      <c r="CMX53" s="94"/>
      <c r="CMY53" s="94"/>
      <c r="CMZ53" s="94"/>
      <c r="CNA53" s="94"/>
      <c r="CNB53" s="94"/>
      <c r="CNC53" s="94"/>
      <c r="CND53" s="94"/>
      <c r="CNE53" s="94"/>
      <c r="CNF53" s="94"/>
      <c r="CNG53" s="94"/>
      <c r="CNH53" s="72" t="s">
        <v>430</v>
      </c>
      <c r="CNI53" s="72"/>
      <c r="CNJ53" s="94"/>
      <c r="CNK53" s="94"/>
      <c r="CNL53" s="94"/>
      <c r="CNM53" s="94"/>
      <c r="CNN53" s="94"/>
      <c r="CNO53" s="94"/>
      <c r="CNP53" s="94"/>
      <c r="CNQ53" s="94"/>
      <c r="CNR53" s="94"/>
      <c r="CNS53" s="94"/>
      <c r="CNT53" s="94"/>
      <c r="CNU53" s="94"/>
      <c r="CNV53" s="94"/>
      <c r="CNW53" s="94"/>
      <c r="CNX53" s="72" t="s">
        <v>430</v>
      </c>
      <c r="CNY53" s="72"/>
      <c r="CNZ53" s="94"/>
      <c r="COA53" s="94"/>
      <c r="COB53" s="94"/>
      <c r="COC53" s="94"/>
      <c r="COD53" s="94"/>
      <c r="COE53" s="94"/>
      <c r="COF53" s="94"/>
      <c r="COG53" s="94"/>
      <c r="COH53" s="94"/>
      <c r="COI53" s="94"/>
      <c r="COJ53" s="94"/>
      <c r="COK53" s="94"/>
      <c r="COL53" s="94"/>
      <c r="COM53" s="94"/>
      <c r="CON53" s="72" t="s">
        <v>430</v>
      </c>
      <c r="COO53" s="72"/>
      <c r="COP53" s="94"/>
      <c r="COQ53" s="94"/>
      <c r="COR53" s="94"/>
      <c r="COS53" s="94"/>
      <c r="COT53" s="94"/>
      <c r="COU53" s="94"/>
      <c r="COV53" s="94"/>
      <c r="COW53" s="94"/>
      <c r="COX53" s="94"/>
      <c r="COY53" s="94"/>
      <c r="COZ53" s="94"/>
      <c r="CPA53" s="94"/>
      <c r="CPB53" s="94"/>
      <c r="CPC53" s="94"/>
      <c r="CPD53" s="72" t="s">
        <v>430</v>
      </c>
      <c r="CPE53" s="72"/>
      <c r="CPF53" s="94"/>
      <c r="CPG53" s="94"/>
      <c r="CPH53" s="94"/>
      <c r="CPI53" s="94"/>
      <c r="CPJ53" s="94"/>
      <c r="CPK53" s="94"/>
      <c r="CPL53" s="94"/>
      <c r="CPM53" s="94"/>
      <c r="CPN53" s="94"/>
      <c r="CPO53" s="94"/>
      <c r="CPP53" s="94"/>
      <c r="CPQ53" s="94"/>
      <c r="CPR53" s="94"/>
      <c r="CPS53" s="94"/>
      <c r="CPT53" s="72" t="s">
        <v>430</v>
      </c>
      <c r="CPU53" s="72"/>
      <c r="CPV53" s="94"/>
      <c r="CPW53" s="94"/>
      <c r="CPX53" s="94"/>
      <c r="CPY53" s="94"/>
      <c r="CPZ53" s="94"/>
      <c r="CQA53" s="94"/>
      <c r="CQB53" s="94"/>
      <c r="CQC53" s="94"/>
      <c r="CQD53" s="94"/>
      <c r="CQE53" s="94"/>
      <c r="CQF53" s="94"/>
      <c r="CQG53" s="94"/>
      <c r="CQH53" s="94"/>
      <c r="CQI53" s="94"/>
      <c r="CQJ53" s="72" t="s">
        <v>430</v>
      </c>
      <c r="CQK53" s="72"/>
      <c r="CQL53" s="94"/>
      <c r="CQM53" s="94"/>
      <c r="CQN53" s="94"/>
      <c r="CQO53" s="94"/>
      <c r="CQP53" s="94"/>
      <c r="CQQ53" s="94"/>
      <c r="CQR53" s="94"/>
      <c r="CQS53" s="94"/>
      <c r="CQT53" s="94"/>
      <c r="CQU53" s="94"/>
      <c r="CQV53" s="94"/>
      <c r="CQW53" s="94"/>
      <c r="CQX53" s="94"/>
      <c r="CQY53" s="94"/>
      <c r="CQZ53" s="72" t="s">
        <v>430</v>
      </c>
      <c r="CRA53" s="72"/>
      <c r="CRB53" s="94"/>
      <c r="CRC53" s="94"/>
      <c r="CRD53" s="94"/>
      <c r="CRE53" s="94"/>
      <c r="CRF53" s="94"/>
      <c r="CRG53" s="94"/>
      <c r="CRH53" s="94"/>
      <c r="CRI53" s="94"/>
      <c r="CRJ53" s="94"/>
      <c r="CRK53" s="94"/>
      <c r="CRL53" s="94"/>
      <c r="CRM53" s="94"/>
      <c r="CRN53" s="94"/>
      <c r="CRO53" s="94"/>
      <c r="CRP53" s="72" t="s">
        <v>430</v>
      </c>
      <c r="CRQ53" s="72"/>
      <c r="CRR53" s="94"/>
      <c r="CRS53" s="94"/>
      <c r="CRT53" s="94"/>
      <c r="CRU53" s="94"/>
      <c r="CRV53" s="94"/>
      <c r="CRW53" s="94"/>
      <c r="CRX53" s="94"/>
      <c r="CRY53" s="94"/>
      <c r="CRZ53" s="94"/>
      <c r="CSA53" s="94"/>
      <c r="CSB53" s="94"/>
      <c r="CSC53" s="94"/>
      <c r="CSD53" s="94"/>
      <c r="CSE53" s="94"/>
      <c r="CSF53" s="72" t="s">
        <v>430</v>
      </c>
      <c r="CSG53" s="72"/>
      <c r="CSH53" s="94"/>
      <c r="CSI53" s="94"/>
      <c r="CSJ53" s="94"/>
      <c r="CSK53" s="94"/>
      <c r="CSL53" s="94"/>
      <c r="CSM53" s="94"/>
      <c r="CSN53" s="94"/>
      <c r="CSO53" s="94"/>
      <c r="CSP53" s="94"/>
      <c r="CSQ53" s="94"/>
      <c r="CSR53" s="94"/>
      <c r="CSS53" s="94"/>
      <c r="CST53" s="94"/>
      <c r="CSU53" s="94"/>
      <c r="CSV53" s="72" t="s">
        <v>430</v>
      </c>
      <c r="CSW53" s="72"/>
      <c r="CSX53" s="94"/>
      <c r="CSY53" s="94"/>
      <c r="CSZ53" s="94"/>
      <c r="CTA53" s="94"/>
      <c r="CTB53" s="94"/>
      <c r="CTC53" s="94"/>
      <c r="CTD53" s="94"/>
      <c r="CTE53" s="94"/>
      <c r="CTF53" s="94"/>
      <c r="CTG53" s="94"/>
      <c r="CTH53" s="94"/>
      <c r="CTI53" s="94"/>
      <c r="CTJ53" s="94"/>
      <c r="CTK53" s="94"/>
      <c r="CTL53" s="72" t="s">
        <v>430</v>
      </c>
      <c r="CTM53" s="72"/>
      <c r="CTN53" s="94"/>
      <c r="CTO53" s="94"/>
      <c r="CTP53" s="94"/>
      <c r="CTQ53" s="94"/>
      <c r="CTR53" s="94"/>
      <c r="CTS53" s="94"/>
      <c r="CTT53" s="94"/>
      <c r="CTU53" s="94"/>
      <c r="CTV53" s="94"/>
      <c r="CTW53" s="94"/>
      <c r="CTX53" s="94"/>
      <c r="CTY53" s="94"/>
      <c r="CTZ53" s="94"/>
      <c r="CUA53" s="94"/>
      <c r="CUB53" s="72" t="s">
        <v>430</v>
      </c>
      <c r="CUC53" s="72"/>
      <c r="CUD53" s="94"/>
      <c r="CUE53" s="94"/>
      <c r="CUF53" s="94"/>
      <c r="CUG53" s="94"/>
      <c r="CUH53" s="94"/>
      <c r="CUI53" s="94"/>
      <c r="CUJ53" s="94"/>
      <c r="CUK53" s="94"/>
      <c r="CUL53" s="94"/>
      <c r="CUM53" s="94"/>
      <c r="CUN53" s="94"/>
      <c r="CUO53" s="94"/>
      <c r="CUP53" s="94"/>
      <c r="CUQ53" s="94"/>
      <c r="CUR53" s="72" t="s">
        <v>430</v>
      </c>
      <c r="CUS53" s="72"/>
      <c r="CUT53" s="94"/>
      <c r="CUU53" s="94"/>
      <c r="CUV53" s="94"/>
      <c r="CUW53" s="94"/>
      <c r="CUX53" s="94"/>
      <c r="CUY53" s="94"/>
      <c r="CUZ53" s="94"/>
      <c r="CVA53" s="94"/>
      <c r="CVB53" s="94"/>
      <c r="CVC53" s="94"/>
      <c r="CVD53" s="94"/>
      <c r="CVE53" s="94"/>
      <c r="CVF53" s="94"/>
      <c r="CVG53" s="94"/>
      <c r="CVH53" s="72" t="s">
        <v>430</v>
      </c>
      <c r="CVI53" s="72"/>
      <c r="CVJ53" s="94"/>
      <c r="CVK53" s="94"/>
      <c r="CVL53" s="94"/>
      <c r="CVM53" s="94"/>
      <c r="CVN53" s="94"/>
      <c r="CVO53" s="94"/>
      <c r="CVP53" s="94"/>
      <c r="CVQ53" s="94"/>
      <c r="CVR53" s="94"/>
      <c r="CVS53" s="94"/>
      <c r="CVT53" s="94"/>
      <c r="CVU53" s="94"/>
      <c r="CVV53" s="94"/>
      <c r="CVW53" s="94"/>
      <c r="CVX53" s="72" t="s">
        <v>430</v>
      </c>
      <c r="CVY53" s="72"/>
      <c r="CVZ53" s="94"/>
      <c r="CWA53" s="94"/>
      <c r="CWB53" s="94"/>
      <c r="CWC53" s="94"/>
      <c r="CWD53" s="94"/>
      <c r="CWE53" s="94"/>
      <c r="CWF53" s="94"/>
      <c r="CWG53" s="94"/>
      <c r="CWH53" s="94"/>
      <c r="CWI53" s="94"/>
      <c r="CWJ53" s="94"/>
      <c r="CWK53" s="94"/>
      <c r="CWL53" s="94"/>
      <c r="CWM53" s="94"/>
      <c r="CWN53" s="72" t="s">
        <v>430</v>
      </c>
      <c r="CWO53" s="72"/>
      <c r="CWP53" s="94"/>
      <c r="CWQ53" s="94"/>
      <c r="CWR53" s="94"/>
      <c r="CWS53" s="94"/>
      <c r="CWT53" s="94"/>
      <c r="CWU53" s="94"/>
      <c r="CWV53" s="94"/>
      <c r="CWW53" s="94"/>
      <c r="CWX53" s="94"/>
      <c r="CWY53" s="94"/>
      <c r="CWZ53" s="94"/>
      <c r="CXA53" s="94"/>
      <c r="CXB53" s="94"/>
      <c r="CXC53" s="94"/>
      <c r="CXD53" s="72" t="s">
        <v>430</v>
      </c>
      <c r="CXE53" s="72"/>
      <c r="CXF53" s="94"/>
      <c r="CXG53" s="94"/>
      <c r="CXH53" s="94"/>
      <c r="CXI53" s="94"/>
      <c r="CXJ53" s="94"/>
      <c r="CXK53" s="94"/>
      <c r="CXL53" s="94"/>
      <c r="CXM53" s="94"/>
      <c r="CXN53" s="94"/>
      <c r="CXO53" s="94"/>
      <c r="CXP53" s="94"/>
      <c r="CXQ53" s="94"/>
      <c r="CXR53" s="94"/>
      <c r="CXS53" s="94"/>
      <c r="CXT53" s="72" t="s">
        <v>430</v>
      </c>
      <c r="CXU53" s="72"/>
      <c r="CXV53" s="94"/>
      <c r="CXW53" s="94"/>
      <c r="CXX53" s="94"/>
      <c r="CXY53" s="94"/>
      <c r="CXZ53" s="94"/>
      <c r="CYA53" s="94"/>
      <c r="CYB53" s="94"/>
      <c r="CYC53" s="94"/>
      <c r="CYD53" s="94"/>
      <c r="CYE53" s="94"/>
      <c r="CYF53" s="94"/>
      <c r="CYG53" s="94"/>
      <c r="CYH53" s="94"/>
      <c r="CYI53" s="94"/>
      <c r="CYJ53" s="72" t="s">
        <v>430</v>
      </c>
      <c r="CYK53" s="72"/>
      <c r="CYL53" s="94"/>
      <c r="CYM53" s="94"/>
      <c r="CYN53" s="94"/>
      <c r="CYO53" s="94"/>
      <c r="CYP53" s="94"/>
      <c r="CYQ53" s="94"/>
      <c r="CYR53" s="94"/>
      <c r="CYS53" s="94"/>
      <c r="CYT53" s="94"/>
      <c r="CYU53" s="94"/>
      <c r="CYV53" s="94"/>
      <c r="CYW53" s="94"/>
      <c r="CYX53" s="94"/>
      <c r="CYY53" s="94"/>
      <c r="CYZ53" s="72" t="s">
        <v>430</v>
      </c>
      <c r="CZA53" s="72"/>
      <c r="CZB53" s="94"/>
      <c r="CZC53" s="94"/>
      <c r="CZD53" s="94"/>
      <c r="CZE53" s="94"/>
      <c r="CZF53" s="94"/>
      <c r="CZG53" s="94"/>
      <c r="CZH53" s="94"/>
      <c r="CZI53" s="94"/>
      <c r="CZJ53" s="94"/>
      <c r="CZK53" s="94"/>
      <c r="CZL53" s="94"/>
      <c r="CZM53" s="94"/>
      <c r="CZN53" s="94"/>
      <c r="CZO53" s="94"/>
      <c r="CZP53" s="72" t="s">
        <v>430</v>
      </c>
      <c r="CZQ53" s="72"/>
      <c r="CZR53" s="94"/>
      <c r="CZS53" s="94"/>
      <c r="CZT53" s="94"/>
      <c r="CZU53" s="94"/>
      <c r="CZV53" s="94"/>
      <c r="CZW53" s="94"/>
      <c r="CZX53" s="94"/>
      <c r="CZY53" s="94"/>
      <c r="CZZ53" s="94"/>
      <c r="DAA53" s="94"/>
      <c r="DAB53" s="94"/>
      <c r="DAC53" s="94"/>
      <c r="DAD53" s="94"/>
      <c r="DAE53" s="94"/>
      <c r="DAF53" s="72" t="s">
        <v>430</v>
      </c>
      <c r="DAG53" s="72"/>
      <c r="DAH53" s="94"/>
      <c r="DAI53" s="94"/>
      <c r="DAJ53" s="94"/>
      <c r="DAK53" s="94"/>
      <c r="DAL53" s="94"/>
      <c r="DAM53" s="94"/>
      <c r="DAN53" s="94"/>
      <c r="DAO53" s="94"/>
      <c r="DAP53" s="94"/>
      <c r="DAQ53" s="94"/>
      <c r="DAR53" s="94"/>
      <c r="DAS53" s="94"/>
      <c r="DAT53" s="94"/>
      <c r="DAU53" s="94"/>
      <c r="DAV53" s="72" t="s">
        <v>430</v>
      </c>
      <c r="DAW53" s="72"/>
      <c r="DAX53" s="94"/>
      <c r="DAY53" s="94"/>
      <c r="DAZ53" s="94"/>
      <c r="DBA53" s="94"/>
      <c r="DBB53" s="94"/>
      <c r="DBC53" s="94"/>
      <c r="DBD53" s="94"/>
      <c r="DBE53" s="94"/>
      <c r="DBF53" s="94"/>
      <c r="DBG53" s="94"/>
      <c r="DBH53" s="94"/>
      <c r="DBI53" s="94"/>
      <c r="DBJ53" s="94"/>
      <c r="DBK53" s="94"/>
      <c r="DBL53" s="72" t="s">
        <v>430</v>
      </c>
      <c r="DBM53" s="72"/>
      <c r="DBN53" s="94"/>
      <c r="DBO53" s="94"/>
      <c r="DBP53" s="94"/>
      <c r="DBQ53" s="94"/>
      <c r="DBR53" s="94"/>
      <c r="DBS53" s="94"/>
      <c r="DBT53" s="94"/>
      <c r="DBU53" s="94"/>
      <c r="DBV53" s="94"/>
      <c r="DBW53" s="94"/>
      <c r="DBX53" s="94"/>
      <c r="DBY53" s="94"/>
      <c r="DBZ53" s="94"/>
      <c r="DCA53" s="94"/>
      <c r="DCB53" s="72" t="s">
        <v>430</v>
      </c>
      <c r="DCC53" s="72"/>
      <c r="DCD53" s="94"/>
      <c r="DCE53" s="94"/>
      <c r="DCF53" s="94"/>
      <c r="DCG53" s="94"/>
      <c r="DCH53" s="94"/>
      <c r="DCI53" s="94"/>
      <c r="DCJ53" s="94"/>
      <c r="DCK53" s="94"/>
      <c r="DCL53" s="94"/>
      <c r="DCM53" s="94"/>
      <c r="DCN53" s="94"/>
      <c r="DCO53" s="94"/>
      <c r="DCP53" s="94"/>
      <c r="DCQ53" s="94"/>
      <c r="DCR53" s="72" t="s">
        <v>430</v>
      </c>
      <c r="DCS53" s="72"/>
      <c r="DCT53" s="94"/>
      <c r="DCU53" s="94"/>
      <c r="DCV53" s="94"/>
      <c r="DCW53" s="94"/>
      <c r="DCX53" s="94"/>
      <c r="DCY53" s="94"/>
      <c r="DCZ53" s="94"/>
      <c r="DDA53" s="94"/>
      <c r="DDB53" s="94"/>
      <c r="DDC53" s="94"/>
      <c r="DDD53" s="94"/>
      <c r="DDE53" s="94"/>
      <c r="DDF53" s="94"/>
      <c r="DDG53" s="94"/>
      <c r="DDH53" s="72" t="s">
        <v>430</v>
      </c>
      <c r="DDI53" s="72"/>
      <c r="DDJ53" s="94"/>
      <c r="DDK53" s="94"/>
      <c r="DDL53" s="94"/>
      <c r="DDM53" s="94"/>
      <c r="DDN53" s="94"/>
      <c r="DDO53" s="94"/>
      <c r="DDP53" s="94"/>
      <c r="DDQ53" s="94"/>
      <c r="DDR53" s="94"/>
      <c r="DDS53" s="94"/>
      <c r="DDT53" s="94"/>
      <c r="DDU53" s="94"/>
      <c r="DDV53" s="94"/>
      <c r="DDW53" s="94"/>
      <c r="DDX53" s="72" t="s">
        <v>430</v>
      </c>
      <c r="DDY53" s="72"/>
      <c r="DDZ53" s="94"/>
      <c r="DEA53" s="94"/>
      <c r="DEB53" s="94"/>
      <c r="DEC53" s="94"/>
      <c r="DED53" s="94"/>
      <c r="DEE53" s="94"/>
      <c r="DEF53" s="94"/>
      <c r="DEG53" s="94"/>
      <c r="DEH53" s="94"/>
      <c r="DEI53" s="94"/>
      <c r="DEJ53" s="94"/>
      <c r="DEK53" s="94"/>
      <c r="DEL53" s="94"/>
      <c r="DEM53" s="94"/>
      <c r="DEN53" s="72" t="s">
        <v>430</v>
      </c>
      <c r="DEO53" s="72"/>
      <c r="DEP53" s="94"/>
      <c r="DEQ53" s="94"/>
      <c r="DER53" s="94"/>
      <c r="DES53" s="94"/>
      <c r="DET53" s="94"/>
      <c r="DEU53" s="94"/>
      <c r="DEV53" s="94"/>
      <c r="DEW53" s="94"/>
      <c r="DEX53" s="94"/>
      <c r="DEY53" s="94"/>
      <c r="DEZ53" s="94"/>
      <c r="DFA53" s="94"/>
      <c r="DFB53" s="94"/>
      <c r="DFC53" s="94"/>
      <c r="DFD53" s="72" t="s">
        <v>430</v>
      </c>
      <c r="DFE53" s="72"/>
      <c r="DFF53" s="94"/>
      <c r="DFG53" s="94"/>
      <c r="DFH53" s="94"/>
      <c r="DFI53" s="94"/>
      <c r="DFJ53" s="94"/>
      <c r="DFK53" s="94"/>
      <c r="DFL53" s="94"/>
      <c r="DFM53" s="94"/>
      <c r="DFN53" s="94"/>
      <c r="DFO53" s="94"/>
      <c r="DFP53" s="94"/>
      <c r="DFQ53" s="94"/>
      <c r="DFR53" s="94"/>
      <c r="DFS53" s="94"/>
      <c r="DFT53" s="72" t="s">
        <v>430</v>
      </c>
      <c r="DFU53" s="72"/>
      <c r="DFV53" s="94"/>
      <c r="DFW53" s="94"/>
      <c r="DFX53" s="94"/>
      <c r="DFY53" s="94"/>
      <c r="DFZ53" s="94"/>
      <c r="DGA53" s="94"/>
      <c r="DGB53" s="94"/>
      <c r="DGC53" s="94"/>
      <c r="DGD53" s="94"/>
      <c r="DGE53" s="94"/>
      <c r="DGF53" s="94"/>
      <c r="DGG53" s="94"/>
      <c r="DGH53" s="94"/>
      <c r="DGI53" s="94"/>
      <c r="DGJ53" s="72" t="s">
        <v>430</v>
      </c>
      <c r="DGK53" s="72"/>
      <c r="DGL53" s="94"/>
      <c r="DGM53" s="94"/>
      <c r="DGN53" s="94"/>
      <c r="DGO53" s="94"/>
      <c r="DGP53" s="94"/>
      <c r="DGQ53" s="94"/>
      <c r="DGR53" s="94"/>
      <c r="DGS53" s="94"/>
      <c r="DGT53" s="94"/>
      <c r="DGU53" s="94"/>
      <c r="DGV53" s="94"/>
      <c r="DGW53" s="94"/>
      <c r="DGX53" s="94"/>
      <c r="DGY53" s="94"/>
      <c r="DGZ53" s="72" t="s">
        <v>430</v>
      </c>
      <c r="DHA53" s="72"/>
      <c r="DHB53" s="94"/>
      <c r="DHC53" s="94"/>
      <c r="DHD53" s="94"/>
      <c r="DHE53" s="94"/>
      <c r="DHF53" s="94"/>
      <c r="DHG53" s="94"/>
      <c r="DHH53" s="94"/>
      <c r="DHI53" s="94"/>
      <c r="DHJ53" s="94"/>
      <c r="DHK53" s="94"/>
      <c r="DHL53" s="94"/>
      <c r="DHM53" s="94"/>
      <c r="DHN53" s="94"/>
      <c r="DHO53" s="94"/>
      <c r="DHP53" s="72" t="s">
        <v>430</v>
      </c>
      <c r="DHQ53" s="72"/>
      <c r="DHR53" s="94"/>
      <c r="DHS53" s="94"/>
      <c r="DHT53" s="94"/>
      <c r="DHU53" s="94"/>
      <c r="DHV53" s="94"/>
      <c r="DHW53" s="94"/>
      <c r="DHX53" s="94"/>
      <c r="DHY53" s="94"/>
      <c r="DHZ53" s="94"/>
      <c r="DIA53" s="94"/>
      <c r="DIB53" s="94"/>
      <c r="DIC53" s="94"/>
      <c r="DID53" s="94"/>
      <c r="DIE53" s="94"/>
      <c r="DIF53" s="72" t="s">
        <v>430</v>
      </c>
      <c r="DIG53" s="72"/>
      <c r="DIH53" s="94"/>
      <c r="DII53" s="94"/>
      <c r="DIJ53" s="94"/>
      <c r="DIK53" s="94"/>
      <c r="DIL53" s="94"/>
      <c r="DIM53" s="94"/>
      <c r="DIN53" s="94"/>
      <c r="DIO53" s="94"/>
      <c r="DIP53" s="94"/>
      <c r="DIQ53" s="94"/>
      <c r="DIR53" s="94"/>
      <c r="DIS53" s="94"/>
      <c r="DIT53" s="94"/>
      <c r="DIU53" s="94"/>
      <c r="DIV53" s="72" t="s">
        <v>430</v>
      </c>
      <c r="DIW53" s="72"/>
      <c r="DIX53" s="94"/>
      <c r="DIY53" s="94"/>
      <c r="DIZ53" s="94"/>
      <c r="DJA53" s="94"/>
      <c r="DJB53" s="94"/>
      <c r="DJC53" s="94"/>
      <c r="DJD53" s="94"/>
      <c r="DJE53" s="94"/>
      <c r="DJF53" s="94"/>
      <c r="DJG53" s="94"/>
      <c r="DJH53" s="94"/>
      <c r="DJI53" s="94"/>
      <c r="DJJ53" s="94"/>
      <c r="DJK53" s="94"/>
      <c r="DJL53" s="72" t="s">
        <v>430</v>
      </c>
      <c r="DJM53" s="72"/>
      <c r="DJN53" s="94"/>
      <c r="DJO53" s="94"/>
      <c r="DJP53" s="94"/>
      <c r="DJQ53" s="94"/>
      <c r="DJR53" s="94"/>
      <c r="DJS53" s="94"/>
      <c r="DJT53" s="94"/>
      <c r="DJU53" s="94"/>
      <c r="DJV53" s="94"/>
      <c r="DJW53" s="94"/>
      <c r="DJX53" s="94"/>
      <c r="DJY53" s="94"/>
      <c r="DJZ53" s="94"/>
      <c r="DKA53" s="94"/>
      <c r="DKB53" s="72" t="s">
        <v>430</v>
      </c>
      <c r="DKC53" s="72"/>
      <c r="DKD53" s="94"/>
      <c r="DKE53" s="94"/>
      <c r="DKF53" s="94"/>
      <c r="DKG53" s="94"/>
      <c r="DKH53" s="94"/>
      <c r="DKI53" s="94"/>
      <c r="DKJ53" s="94"/>
      <c r="DKK53" s="94"/>
      <c r="DKL53" s="94"/>
      <c r="DKM53" s="94"/>
      <c r="DKN53" s="94"/>
      <c r="DKO53" s="94"/>
      <c r="DKP53" s="94"/>
      <c r="DKQ53" s="94"/>
      <c r="DKR53" s="72" t="s">
        <v>430</v>
      </c>
      <c r="DKS53" s="72"/>
      <c r="DKT53" s="94"/>
      <c r="DKU53" s="94"/>
      <c r="DKV53" s="94"/>
      <c r="DKW53" s="94"/>
      <c r="DKX53" s="94"/>
      <c r="DKY53" s="94"/>
      <c r="DKZ53" s="94"/>
      <c r="DLA53" s="94"/>
      <c r="DLB53" s="94"/>
      <c r="DLC53" s="94"/>
      <c r="DLD53" s="94"/>
      <c r="DLE53" s="94"/>
      <c r="DLF53" s="94"/>
      <c r="DLG53" s="94"/>
      <c r="DLH53" s="72" t="s">
        <v>430</v>
      </c>
      <c r="DLI53" s="72"/>
      <c r="DLJ53" s="94"/>
      <c r="DLK53" s="94"/>
      <c r="DLL53" s="94"/>
      <c r="DLM53" s="94"/>
      <c r="DLN53" s="94"/>
      <c r="DLO53" s="94"/>
      <c r="DLP53" s="94"/>
      <c r="DLQ53" s="94"/>
      <c r="DLR53" s="94"/>
      <c r="DLS53" s="94"/>
      <c r="DLT53" s="94"/>
      <c r="DLU53" s="94"/>
      <c r="DLV53" s="94"/>
      <c r="DLW53" s="94"/>
      <c r="DLX53" s="72" t="s">
        <v>430</v>
      </c>
      <c r="DLY53" s="72"/>
      <c r="DLZ53" s="94"/>
      <c r="DMA53" s="94"/>
      <c r="DMB53" s="94"/>
      <c r="DMC53" s="94"/>
      <c r="DMD53" s="94"/>
      <c r="DME53" s="94"/>
      <c r="DMF53" s="94"/>
      <c r="DMG53" s="94"/>
      <c r="DMH53" s="94"/>
      <c r="DMI53" s="94"/>
      <c r="DMJ53" s="94"/>
      <c r="DMK53" s="94"/>
      <c r="DML53" s="94"/>
      <c r="DMM53" s="94"/>
      <c r="DMN53" s="72" t="s">
        <v>430</v>
      </c>
      <c r="DMO53" s="72"/>
      <c r="DMP53" s="94"/>
      <c r="DMQ53" s="94"/>
      <c r="DMR53" s="94"/>
      <c r="DMS53" s="94"/>
      <c r="DMT53" s="94"/>
      <c r="DMU53" s="94"/>
      <c r="DMV53" s="94"/>
      <c r="DMW53" s="94"/>
      <c r="DMX53" s="94"/>
      <c r="DMY53" s="94"/>
      <c r="DMZ53" s="94"/>
      <c r="DNA53" s="94"/>
      <c r="DNB53" s="94"/>
      <c r="DNC53" s="94"/>
      <c r="DND53" s="72" t="s">
        <v>430</v>
      </c>
      <c r="DNE53" s="72"/>
      <c r="DNF53" s="94"/>
      <c r="DNG53" s="94"/>
      <c r="DNH53" s="94"/>
      <c r="DNI53" s="94"/>
      <c r="DNJ53" s="94"/>
      <c r="DNK53" s="94"/>
      <c r="DNL53" s="94"/>
      <c r="DNM53" s="94"/>
      <c r="DNN53" s="94"/>
      <c r="DNO53" s="94"/>
      <c r="DNP53" s="94"/>
      <c r="DNQ53" s="94"/>
      <c r="DNR53" s="94"/>
      <c r="DNS53" s="94"/>
      <c r="DNT53" s="72" t="s">
        <v>430</v>
      </c>
      <c r="DNU53" s="72"/>
      <c r="DNV53" s="94"/>
      <c r="DNW53" s="94"/>
      <c r="DNX53" s="94"/>
      <c r="DNY53" s="94"/>
      <c r="DNZ53" s="94"/>
      <c r="DOA53" s="94"/>
      <c r="DOB53" s="94"/>
      <c r="DOC53" s="94"/>
      <c r="DOD53" s="94"/>
      <c r="DOE53" s="94"/>
      <c r="DOF53" s="94"/>
      <c r="DOG53" s="94"/>
      <c r="DOH53" s="94"/>
      <c r="DOI53" s="94"/>
      <c r="DOJ53" s="72" t="s">
        <v>430</v>
      </c>
      <c r="DOK53" s="72"/>
      <c r="DOL53" s="94"/>
      <c r="DOM53" s="94"/>
      <c r="DON53" s="94"/>
      <c r="DOO53" s="94"/>
      <c r="DOP53" s="94"/>
      <c r="DOQ53" s="94"/>
      <c r="DOR53" s="94"/>
      <c r="DOS53" s="94"/>
      <c r="DOT53" s="94"/>
      <c r="DOU53" s="94"/>
      <c r="DOV53" s="94"/>
      <c r="DOW53" s="94"/>
      <c r="DOX53" s="94"/>
      <c r="DOY53" s="94"/>
      <c r="DOZ53" s="72" t="s">
        <v>430</v>
      </c>
      <c r="DPA53" s="72"/>
      <c r="DPB53" s="94"/>
      <c r="DPC53" s="94"/>
      <c r="DPD53" s="94"/>
      <c r="DPE53" s="94"/>
      <c r="DPF53" s="94"/>
      <c r="DPG53" s="94"/>
      <c r="DPH53" s="94"/>
      <c r="DPI53" s="94"/>
      <c r="DPJ53" s="94"/>
      <c r="DPK53" s="94"/>
      <c r="DPL53" s="94"/>
      <c r="DPM53" s="94"/>
      <c r="DPN53" s="94"/>
      <c r="DPO53" s="94"/>
      <c r="DPP53" s="72" t="s">
        <v>430</v>
      </c>
      <c r="DPQ53" s="72"/>
      <c r="DPR53" s="94"/>
      <c r="DPS53" s="94"/>
      <c r="DPT53" s="94"/>
      <c r="DPU53" s="94"/>
      <c r="DPV53" s="94"/>
      <c r="DPW53" s="94"/>
      <c r="DPX53" s="94"/>
      <c r="DPY53" s="94"/>
      <c r="DPZ53" s="94"/>
      <c r="DQA53" s="94"/>
      <c r="DQB53" s="94"/>
      <c r="DQC53" s="94"/>
      <c r="DQD53" s="94"/>
      <c r="DQE53" s="94"/>
      <c r="DQF53" s="72" t="s">
        <v>430</v>
      </c>
      <c r="DQG53" s="72"/>
      <c r="DQH53" s="94"/>
      <c r="DQI53" s="94"/>
      <c r="DQJ53" s="94"/>
      <c r="DQK53" s="94"/>
      <c r="DQL53" s="94"/>
      <c r="DQM53" s="94"/>
      <c r="DQN53" s="94"/>
      <c r="DQO53" s="94"/>
      <c r="DQP53" s="94"/>
      <c r="DQQ53" s="94"/>
      <c r="DQR53" s="94"/>
      <c r="DQS53" s="94"/>
      <c r="DQT53" s="94"/>
      <c r="DQU53" s="94"/>
      <c r="DQV53" s="72" t="s">
        <v>430</v>
      </c>
      <c r="DQW53" s="72"/>
      <c r="DQX53" s="94"/>
      <c r="DQY53" s="94"/>
      <c r="DQZ53" s="94"/>
      <c r="DRA53" s="94"/>
      <c r="DRB53" s="94"/>
      <c r="DRC53" s="94"/>
      <c r="DRD53" s="94"/>
      <c r="DRE53" s="94"/>
      <c r="DRF53" s="94"/>
      <c r="DRG53" s="94"/>
      <c r="DRH53" s="94"/>
      <c r="DRI53" s="94"/>
      <c r="DRJ53" s="94"/>
      <c r="DRK53" s="94"/>
      <c r="DRL53" s="72" t="s">
        <v>430</v>
      </c>
      <c r="DRM53" s="72"/>
      <c r="DRN53" s="94"/>
      <c r="DRO53" s="94"/>
      <c r="DRP53" s="94"/>
      <c r="DRQ53" s="94"/>
      <c r="DRR53" s="94"/>
      <c r="DRS53" s="94"/>
      <c r="DRT53" s="94"/>
      <c r="DRU53" s="94"/>
      <c r="DRV53" s="94"/>
      <c r="DRW53" s="94"/>
      <c r="DRX53" s="94"/>
      <c r="DRY53" s="94"/>
      <c r="DRZ53" s="94"/>
      <c r="DSA53" s="94"/>
      <c r="DSB53" s="72" t="s">
        <v>430</v>
      </c>
      <c r="DSC53" s="72"/>
      <c r="DSD53" s="94"/>
      <c r="DSE53" s="94"/>
      <c r="DSF53" s="94"/>
      <c r="DSG53" s="94"/>
      <c r="DSH53" s="94"/>
      <c r="DSI53" s="94"/>
      <c r="DSJ53" s="94"/>
      <c r="DSK53" s="94"/>
      <c r="DSL53" s="94"/>
      <c r="DSM53" s="94"/>
      <c r="DSN53" s="94"/>
      <c r="DSO53" s="94"/>
      <c r="DSP53" s="94"/>
      <c r="DSQ53" s="94"/>
      <c r="DSR53" s="72" t="s">
        <v>430</v>
      </c>
      <c r="DSS53" s="72"/>
      <c r="DST53" s="94"/>
      <c r="DSU53" s="94"/>
      <c r="DSV53" s="94"/>
      <c r="DSW53" s="94"/>
      <c r="DSX53" s="94"/>
      <c r="DSY53" s="94"/>
      <c r="DSZ53" s="94"/>
      <c r="DTA53" s="94"/>
      <c r="DTB53" s="94"/>
      <c r="DTC53" s="94"/>
      <c r="DTD53" s="94"/>
      <c r="DTE53" s="94"/>
      <c r="DTF53" s="94"/>
      <c r="DTG53" s="94"/>
      <c r="DTH53" s="72" t="s">
        <v>430</v>
      </c>
      <c r="DTI53" s="72"/>
      <c r="DTJ53" s="94"/>
      <c r="DTK53" s="94"/>
      <c r="DTL53" s="94"/>
      <c r="DTM53" s="94"/>
      <c r="DTN53" s="94"/>
      <c r="DTO53" s="94"/>
      <c r="DTP53" s="94"/>
      <c r="DTQ53" s="94"/>
      <c r="DTR53" s="94"/>
      <c r="DTS53" s="94"/>
      <c r="DTT53" s="94"/>
      <c r="DTU53" s="94"/>
      <c r="DTV53" s="94"/>
      <c r="DTW53" s="94"/>
      <c r="DTX53" s="72" t="s">
        <v>430</v>
      </c>
      <c r="DTY53" s="72"/>
      <c r="DTZ53" s="94"/>
      <c r="DUA53" s="94"/>
      <c r="DUB53" s="94"/>
      <c r="DUC53" s="94"/>
      <c r="DUD53" s="94"/>
      <c r="DUE53" s="94"/>
      <c r="DUF53" s="94"/>
      <c r="DUG53" s="94"/>
      <c r="DUH53" s="94"/>
      <c r="DUI53" s="94"/>
      <c r="DUJ53" s="94"/>
      <c r="DUK53" s="94"/>
      <c r="DUL53" s="94"/>
      <c r="DUM53" s="94"/>
      <c r="DUN53" s="72" t="s">
        <v>430</v>
      </c>
      <c r="DUO53" s="72"/>
      <c r="DUP53" s="94"/>
      <c r="DUQ53" s="94"/>
      <c r="DUR53" s="94"/>
      <c r="DUS53" s="94"/>
      <c r="DUT53" s="94"/>
      <c r="DUU53" s="94"/>
      <c r="DUV53" s="94"/>
      <c r="DUW53" s="94"/>
      <c r="DUX53" s="94"/>
      <c r="DUY53" s="94"/>
      <c r="DUZ53" s="94"/>
      <c r="DVA53" s="94"/>
      <c r="DVB53" s="94"/>
      <c r="DVC53" s="94"/>
      <c r="DVD53" s="72" t="s">
        <v>430</v>
      </c>
      <c r="DVE53" s="72"/>
      <c r="DVF53" s="94"/>
      <c r="DVG53" s="94"/>
      <c r="DVH53" s="94"/>
      <c r="DVI53" s="94"/>
      <c r="DVJ53" s="94"/>
      <c r="DVK53" s="94"/>
      <c r="DVL53" s="94"/>
      <c r="DVM53" s="94"/>
      <c r="DVN53" s="94"/>
      <c r="DVO53" s="94"/>
      <c r="DVP53" s="94"/>
      <c r="DVQ53" s="94"/>
      <c r="DVR53" s="94"/>
      <c r="DVS53" s="94"/>
      <c r="DVT53" s="72" t="s">
        <v>430</v>
      </c>
      <c r="DVU53" s="72"/>
      <c r="DVV53" s="94"/>
      <c r="DVW53" s="94"/>
      <c r="DVX53" s="94"/>
      <c r="DVY53" s="94"/>
      <c r="DVZ53" s="94"/>
      <c r="DWA53" s="94"/>
      <c r="DWB53" s="94"/>
      <c r="DWC53" s="94"/>
      <c r="DWD53" s="94"/>
      <c r="DWE53" s="94"/>
      <c r="DWF53" s="94"/>
      <c r="DWG53" s="94"/>
      <c r="DWH53" s="94"/>
      <c r="DWI53" s="94"/>
      <c r="DWJ53" s="72" t="s">
        <v>430</v>
      </c>
      <c r="DWK53" s="72"/>
      <c r="DWL53" s="94"/>
      <c r="DWM53" s="94"/>
      <c r="DWN53" s="94"/>
      <c r="DWO53" s="94"/>
      <c r="DWP53" s="94"/>
      <c r="DWQ53" s="94"/>
      <c r="DWR53" s="94"/>
      <c r="DWS53" s="94"/>
      <c r="DWT53" s="94"/>
      <c r="DWU53" s="94"/>
      <c r="DWV53" s="94"/>
      <c r="DWW53" s="94"/>
      <c r="DWX53" s="94"/>
      <c r="DWY53" s="94"/>
      <c r="DWZ53" s="72" t="s">
        <v>430</v>
      </c>
      <c r="DXA53" s="72"/>
      <c r="DXB53" s="94"/>
      <c r="DXC53" s="94"/>
      <c r="DXD53" s="94"/>
      <c r="DXE53" s="94"/>
      <c r="DXF53" s="94"/>
      <c r="DXG53" s="94"/>
      <c r="DXH53" s="94"/>
      <c r="DXI53" s="94"/>
      <c r="DXJ53" s="94"/>
      <c r="DXK53" s="94"/>
      <c r="DXL53" s="94"/>
      <c r="DXM53" s="94"/>
      <c r="DXN53" s="94"/>
      <c r="DXO53" s="94"/>
      <c r="DXP53" s="72" t="s">
        <v>430</v>
      </c>
      <c r="DXQ53" s="72"/>
      <c r="DXR53" s="94"/>
      <c r="DXS53" s="94"/>
      <c r="DXT53" s="94"/>
      <c r="DXU53" s="94"/>
      <c r="DXV53" s="94"/>
      <c r="DXW53" s="94"/>
      <c r="DXX53" s="94"/>
      <c r="DXY53" s="94"/>
      <c r="DXZ53" s="94"/>
      <c r="DYA53" s="94"/>
      <c r="DYB53" s="94"/>
      <c r="DYC53" s="94"/>
      <c r="DYD53" s="94"/>
      <c r="DYE53" s="94"/>
      <c r="DYF53" s="72" t="s">
        <v>430</v>
      </c>
      <c r="DYG53" s="72"/>
      <c r="DYH53" s="94"/>
      <c r="DYI53" s="94"/>
      <c r="DYJ53" s="94"/>
      <c r="DYK53" s="94"/>
      <c r="DYL53" s="94"/>
      <c r="DYM53" s="94"/>
      <c r="DYN53" s="94"/>
      <c r="DYO53" s="94"/>
      <c r="DYP53" s="94"/>
      <c r="DYQ53" s="94"/>
      <c r="DYR53" s="94"/>
      <c r="DYS53" s="94"/>
      <c r="DYT53" s="94"/>
      <c r="DYU53" s="94"/>
      <c r="DYV53" s="72" t="s">
        <v>430</v>
      </c>
      <c r="DYW53" s="72"/>
      <c r="DYX53" s="94"/>
      <c r="DYY53" s="94"/>
      <c r="DYZ53" s="94"/>
      <c r="DZA53" s="94"/>
      <c r="DZB53" s="94"/>
      <c r="DZC53" s="94"/>
      <c r="DZD53" s="94"/>
      <c r="DZE53" s="94"/>
      <c r="DZF53" s="94"/>
      <c r="DZG53" s="94"/>
      <c r="DZH53" s="94"/>
      <c r="DZI53" s="94"/>
      <c r="DZJ53" s="94"/>
      <c r="DZK53" s="94"/>
      <c r="DZL53" s="72" t="s">
        <v>430</v>
      </c>
      <c r="DZM53" s="72"/>
      <c r="DZN53" s="94"/>
      <c r="DZO53" s="94"/>
      <c r="DZP53" s="94"/>
      <c r="DZQ53" s="94"/>
      <c r="DZR53" s="94"/>
      <c r="DZS53" s="94"/>
      <c r="DZT53" s="94"/>
      <c r="DZU53" s="94"/>
      <c r="DZV53" s="94"/>
      <c r="DZW53" s="94"/>
      <c r="DZX53" s="94"/>
      <c r="DZY53" s="94"/>
      <c r="DZZ53" s="94"/>
      <c r="EAA53" s="94"/>
      <c r="EAB53" s="72" t="s">
        <v>430</v>
      </c>
      <c r="EAC53" s="72"/>
      <c r="EAD53" s="94"/>
      <c r="EAE53" s="94"/>
      <c r="EAF53" s="94"/>
      <c r="EAG53" s="94"/>
      <c r="EAH53" s="94"/>
      <c r="EAI53" s="94"/>
      <c r="EAJ53" s="94"/>
      <c r="EAK53" s="94"/>
      <c r="EAL53" s="94"/>
      <c r="EAM53" s="94"/>
      <c r="EAN53" s="94"/>
      <c r="EAO53" s="94"/>
      <c r="EAP53" s="94"/>
      <c r="EAQ53" s="94"/>
      <c r="EAR53" s="72" t="s">
        <v>430</v>
      </c>
      <c r="EAS53" s="72"/>
      <c r="EAT53" s="94"/>
      <c r="EAU53" s="94"/>
      <c r="EAV53" s="94"/>
      <c r="EAW53" s="94"/>
      <c r="EAX53" s="94"/>
      <c r="EAY53" s="94"/>
      <c r="EAZ53" s="94"/>
      <c r="EBA53" s="94"/>
      <c r="EBB53" s="94"/>
      <c r="EBC53" s="94"/>
      <c r="EBD53" s="94"/>
      <c r="EBE53" s="94"/>
      <c r="EBF53" s="94"/>
      <c r="EBG53" s="94"/>
      <c r="EBH53" s="72" t="s">
        <v>430</v>
      </c>
      <c r="EBI53" s="72"/>
      <c r="EBJ53" s="94"/>
      <c r="EBK53" s="94"/>
      <c r="EBL53" s="94"/>
      <c r="EBM53" s="94"/>
      <c r="EBN53" s="94"/>
      <c r="EBO53" s="94"/>
      <c r="EBP53" s="94"/>
      <c r="EBQ53" s="94"/>
      <c r="EBR53" s="94"/>
      <c r="EBS53" s="94"/>
      <c r="EBT53" s="94"/>
      <c r="EBU53" s="94"/>
      <c r="EBV53" s="94"/>
      <c r="EBW53" s="94"/>
      <c r="EBX53" s="72" t="s">
        <v>430</v>
      </c>
      <c r="EBY53" s="72"/>
      <c r="EBZ53" s="94"/>
      <c r="ECA53" s="94"/>
      <c r="ECB53" s="94"/>
      <c r="ECC53" s="94"/>
      <c r="ECD53" s="94"/>
      <c r="ECE53" s="94"/>
      <c r="ECF53" s="94"/>
      <c r="ECG53" s="94"/>
      <c r="ECH53" s="94"/>
      <c r="ECI53" s="94"/>
      <c r="ECJ53" s="94"/>
      <c r="ECK53" s="94"/>
      <c r="ECL53" s="94"/>
      <c r="ECM53" s="94"/>
      <c r="ECN53" s="72" t="s">
        <v>430</v>
      </c>
      <c r="ECO53" s="72"/>
      <c r="ECP53" s="94"/>
      <c r="ECQ53" s="94"/>
      <c r="ECR53" s="94"/>
      <c r="ECS53" s="94"/>
      <c r="ECT53" s="94"/>
      <c r="ECU53" s="94"/>
      <c r="ECV53" s="94"/>
      <c r="ECW53" s="94"/>
      <c r="ECX53" s="94"/>
      <c r="ECY53" s="94"/>
      <c r="ECZ53" s="94"/>
      <c r="EDA53" s="94"/>
      <c r="EDB53" s="94"/>
      <c r="EDC53" s="94"/>
      <c r="EDD53" s="72" t="s">
        <v>430</v>
      </c>
      <c r="EDE53" s="72"/>
      <c r="EDF53" s="94"/>
      <c r="EDG53" s="94"/>
      <c r="EDH53" s="94"/>
      <c r="EDI53" s="94"/>
      <c r="EDJ53" s="94"/>
      <c r="EDK53" s="94"/>
      <c r="EDL53" s="94"/>
      <c r="EDM53" s="94"/>
      <c r="EDN53" s="94"/>
      <c r="EDO53" s="94"/>
      <c r="EDP53" s="94"/>
      <c r="EDQ53" s="94"/>
      <c r="EDR53" s="94"/>
      <c r="EDS53" s="94"/>
      <c r="EDT53" s="72" t="s">
        <v>430</v>
      </c>
      <c r="EDU53" s="72"/>
      <c r="EDV53" s="94"/>
      <c r="EDW53" s="94"/>
      <c r="EDX53" s="94"/>
      <c r="EDY53" s="94"/>
      <c r="EDZ53" s="94"/>
      <c r="EEA53" s="94"/>
      <c r="EEB53" s="94"/>
      <c r="EEC53" s="94"/>
      <c r="EED53" s="94"/>
      <c r="EEE53" s="94"/>
      <c r="EEF53" s="94"/>
      <c r="EEG53" s="94"/>
      <c r="EEH53" s="94"/>
      <c r="EEI53" s="94"/>
      <c r="EEJ53" s="72" t="s">
        <v>430</v>
      </c>
      <c r="EEK53" s="72"/>
      <c r="EEL53" s="94"/>
      <c r="EEM53" s="94"/>
      <c r="EEN53" s="94"/>
      <c r="EEO53" s="94"/>
      <c r="EEP53" s="94"/>
      <c r="EEQ53" s="94"/>
      <c r="EER53" s="94"/>
      <c r="EES53" s="94"/>
      <c r="EET53" s="94"/>
      <c r="EEU53" s="94"/>
      <c r="EEV53" s="94"/>
      <c r="EEW53" s="94"/>
      <c r="EEX53" s="94"/>
      <c r="EEY53" s="94"/>
      <c r="EEZ53" s="72" t="s">
        <v>430</v>
      </c>
      <c r="EFA53" s="72"/>
      <c r="EFB53" s="94"/>
      <c r="EFC53" s="94"/>
      <c r="EFD53" s="94"/>
      <c r="EFE53" s="94"/>
      <c r="EFF53" s="94"/>
      <c r="EFG53" s="94"/>
      <c r="EFH53" s="94"/>
      <c r="EFI53" s="94"/>
      <c r="EFJ53" s="94"/>
      <c r="EFK53" s="94"/>
      <c r="EFL53" s="94"/>
      <c r="EFM53" s="94"/>
      <c r="EFN53" s="94"/>
      <c r="EFO53" s="94"/>
      <c r="EFP53" s="72" t="s">
        <v>430</v>
      </c>
      <c r="EFQ53" s="72"/>
      <c r="EFR53" s="94"/>
      <c r="EFS53" s="94"/>
      <c r="EFT53" s="94"/>
      <c r="EFU53" s="94"/>
      <c r="EFV53" s="94"/>
      <c r="EFW53" s="94"/>
      <c r="EFX53" s="94"/>
      <c r="EFY53" s="94"/>
      <c r="EFZ53" s="94"/>
      <c r="EGA53" s="94"/>
      <c r="EGB53" s="94"/>
      <c r="EGC53" s="94"/>
      <c r="EGD53" s="94"/>
      <c r="EGE53" s="94"/>
      <c r="EGF53" s="72" t="s">
        <v>430</v>
      </c>
      <c r="EGG53" s="72"/>
      <c r="EGH53" s="94"/>
      <c r="EGI53" s="94"/>
      <c r="EGJ53" s="94"/>
      <c r="EGK53" s="94"/>
      <c r="EGL53" s="94"/>
      <c r="EGM53" s="94"/>
      <c r="EGN53" s="94"/>
      <c r="EGO53" s="94"/>
      <c r="EGP53" s="94"/>
      <c r="EGQ53" s="94"/>
      <c r="EGR53" s="94"/>
      <c r="EGS53" s="94"/>
      <c r="EGT53" s="94"/>
      <c r="EGU53" s="94"/>
      <c r="EGV53" s="72" t="s">
        <v>430</v>
      </c>
      <c r="EGW53" s="72"/>
      <c r="EGX53" s="94"/>
      <c r="EGY53" s="94"/>
      <c r="EGZ53" s="94"/>
      <c r="EHA53" s="94"/>
      <c r="EHB53" s="94"/>
      <c r="EHC53" s="94"/>
      <c r="EHD53" s="94"/>
      <c r="EHE53" s="94"/>
      <c r="EHF53" s="94"/>
      <c r="EHG53" s="94"/>
      <c r="EHH53" s="94"/>
      <c r="EHI53" s="94"/>
      <c r="EHJ53" s="94"/>
      <c r="EHK53" s="94"/>
      <c r="EHL53" s="72" t="s">
        <v>430</v>
      </c>
      <c r="EHM53" s="72"/>
      <c r="EHN53" s="94"/>
      <c r="EHO53" s="94"/>
      <c r="EHP53" s="94"/>
      <c r="EHQ53" s="94"/>
      <c r="EHR53" s="94"/>
      <c r="EHS53" s="94"/>
      <c r="EHT53" s="94"/>
      <c r="EHU53" s="94"/>
      <c r="EHV53" s="94"/>
      <c r="EHW53" s="94"/>
      <c r="EHX53" s="94"/>
      <c r="EHY53" s="94"/>
      <c r="EHZ53" s="94"/>
      <c r="EIA53" s="94"/>
      <c r="EIB53" s="72" t="s">
        <v>430</v>
      </c>
      <c r="EIC53" s="72"/>
      <c r="EID53" s="94"/>
      <c r="EIE53" s="94"/>
      <c r="EIF53" s="94"/>
      <c r="EIG53" s="94"/>
      <c r="EIH53" s="94"/>
      <c r="EII53" s="94"/>
      <c r="EIJ53" s="94"/>
      <c r="EIK53" s="94"/>
      <c r="EIL53" s="94"/>
      <c r="EIM53" s="94"/>
      <c r="EIN53" s="94"/>
      <c r="EIO53" s="94"/>
      <c r="EIP53" s="94"/>
      <c r="EIQ53" s="94"/>
      <c r="EIR53" s="72" t="s">
        <v>430</v>
      </c>
      <c r="EIS53" s="72"/>
      <c r="EIT53" s="94"/>
      <c r="EIU53" s="94"/>
      <c r="EIV53" s="94"/>
      <c r="EIW53" s="94"/>
      <c r="EIX53" s="94"/>
      <c r="EIY53" s="94"/>
      <c r="EIZ53" s="94"/>
      <c r="EJA53" s="94"/>
      <c r="EJB53" s="94"/>
      <c r="EJC53" s="94"/>
      <c r="EJD53" s="94"/>
      <c r="EJE53" s="94"/>
      <c r="EJF53" s="94"/>
      <c r="EJG53" s="94"/>
      <c r="EJH53" s="72" t="s">
        <v>430</v>
      </c>
      <c r="EJI53" s="72"/>
      <c r="EJJ53" s="94"/>
      <c r="EJK53" s="94"/>
      <c r="EJL53" s="94"/>
      <c r="EJM53" s="94"/>
      <c r="EJN53" s="94"/>
      <c r="EJO53" s="94"/>
      <c r="EJP53" s="94"/>
      <c r="EJQ53" s="94"/>
      <c r="EJR53" s="94"/>
      <c r="EJS53" s="94"/>
      <c r="EJT53" s="94"/>
      <c r="EJU53" s="94"/>
      <c r="EJV53" s="94"/>
      <c r="EJW53" s="94"/>
      <c r="EJX53" s="72" t="s">
        <v>430</v>
      </c>
      <c r="EJY53" s="72"/>
      <c r="EJZ53" s="94"/>
      <c r="EKA53" s="94"/>
      <c r="EKB53" s="94"/>
      <c r="EKC53" s="94"/>
      <c r="EKD53" s="94"/>
      <c r="EKE53" s="94"/>
      <c r="EKF53" s="94"/>
      <c r="EKG53" s="94"/>
      <c r="EKH53" s="94"/>
      <c r="EKI53" s="94"/>
      <c r="EKJ53" s="94"/>
      <c r="EKK53" s="94"/>
      <c r="EKL53" s="94"/>
      <c r="EKM53" s="94"/>
      <c r="EKN53" s="72" t="s">
        <v>430</v>
      </c>
      <c r="EKO53" s="72"/>
      <c r="EKP53" s="94"/>
      <c r="EKQ53" s="94"/>
      <c r="EKR53" s="94"/>
      <c r="EKS53" s="94"/>
      <c r="EKT53" s="94"/>
      <c r="EKU53" s="94"/>
      <c r="EKV53" s="94"/>
      <c r="EKW53" s="94"/>
      <c r="EKX53" s="94"/>
      <c r="EKY53" s="94"/>
      <c r="EKZ53" s="94"/>
      <c r="ELA53" s="94"/>
      <c r="ELB53" s="94"/>
      <c r="ELC53" s="94"/>
      <c r="ELD53" s="72" t="s">
        <v>430</v>
      </c>
      <c r="ELE53" s="72"/>
      <c r="ELF53" s="94"/>
      <c r="ELG53" s="94"/>
      <c r="ELH53" s="94"/>
      <c r="ELI53" s="94"/>
      <c r="ELJ53" s="94"/>
      <c r="ELK53" s="94"/>
      <c r="ELL53" s="94"/>
      <c r="ELM53" s="94"/>
      <c r="ELN53" s="94"/>
      <c r="ELO53" s="94"/>
      <c r="ELP53" s="94"/>
      <c r="ELQ53" s="94"/>
      <c r="ELR53" s="94"/>
      <c r="ELS53" s="94"/>
      <c r="ELT53" s="72" t="s">
        <v>430</v>
      </c>
      <c r="ELU53" s="72"/>
      <c r="ELV53" s="94"/>
      <c r="ELW53" s="94"/>
      <c r="ELX53" s="94"/>
      <c r="ELY53" s="94"/>
      <c r="ELZ53" s="94"/>
      <c r="EMA53" s="94"/>
      <c r="EMB53" s="94"/>
      <c r="EMC53" s="94"/>
      <c r="EMD53" s="94"/>
      <c r="EME53" s="94"/>
      <c r="EMF53" s="94"/>
      <c r="EMG53" s="94"/>
      <c r="EMH53" s="94"/>
      <c r="EMI53" s="94"/>
      <c r="EMJ53" s="72" t="s">
        <v>430</v>
      </c>
      <c r="EMK53" s="72"/>
      <c r="EML53" s="94"/>
      <c r="EMM53" s="94"/>
      <c r="EMN53" s="94"/>
      <c r="EMO53" s="94"/>
      <c r="EMP53" s="94"/>
      <c r="EMQ53" s="94"/>
      <c r="EMR53" s="94"/>
      <c r="EMS53" s="94"/>
      <c r="EMT53" s="94"/>
      <c r="EMU53" s="94"/>
      <c r="EMV53" s="94"/>
      <c r="EMW53" s="94"/>
      <c r="EMX53" s="94"/>
      <c r="EMY53" s="94"/>
      <c r="EMZ53" s="72" t="s">
        <v>430</v>
      </c>
      <c r="ENA53" s="72"/>
      <c r="ENB53" s="94"/>
      <c r="ENC53" s="94"/>
      <c r="END53" s="94"/>
      <c r="ENE53" s="94"/>
      <c r="ENF53" s="94"/>
      <c r="ENG53" s="94"/>
      <c r="ENH53" s="94"/>
      <c r="ENI53" s="94"/>
      <c r="ENJ53" s="94"/>
      <c r="ENK53" s="94"/>
      <c r="ENL53" s="94"/>
      <c r="ENM53" s="94"/>
      <c r="ENN53" s="94"/>
      <c r="ENO53" s="94"/>
      <c r="ENP53" s="72" t="s">
        <v>430</v>
      </c>
      <c r="ENQ53" s="72"/>
      <c r="ENR53" s="94"/>
      <c r="ENS53" s="94"/>
      <c r="ENT53" s="94"/>
      <c r="ENU53" s="94"/>
      <c r="ENV53" s="94"/>
      <c r="ENW53" s="94"/>
      <c r="ENX53" s="94"/>
      <c r="ENY53" s="94"/>
      <c r="ENZ53" s="94"/>
      <c r="EOA53" s="94"/>
      <c r="EOB53" s="94"/>
      <c r="EOC53" s="94"/>
      <c r="EOD53" s="94"/>
      <c r="EOE53" s="94"/>
      <c r="EOF53" s="72" t="s">
        <v>430</v>
      </c>
      <c r="EOG53" s="72"/>
      <c r="EOH53" s="94"/>
      <c r="EOI53" s="94"/>
      <c r="EOJ53" s="94"/>
      <c r="EOK53" s="94"/>
      <c r="EOL53" s="94"/>
      <c r="EOM53" s="94"/>
      <c r="EON53" s="94"/>
      <c r="EOO53" s="94"/>
      <c r="EOP53" s="94"/>
      <c r="EOQ53" s="94"/>
      <c r="EOR53" s="94"/>
      <c r="EOS53" s="94"/>
      <c r="EOT53" s="94"/>
      <c r="EOU53" s="94"/>
      <c r="EOV53" s="72" t="s">
        <v>430</v>
      </c>
      <c r="EOW53" s="72"/>
      <c r="EOX53" s="94"/>
      <c r="EOY53" s="94"/>
      <c r="EOZ53" s="94"/>
      <c r="EPA53" s="94"/>
      <c r="EPB53" s="94"/>
      <c r="EPC53" s="94"/>
      <c r="EPD53" s="94"/>
      <c r="EPE53" s="94"/>
      <c r="EPF53" s="94"/>
      <c r="EPG53" s="94"/>
      <c r="EPH53" s="94"/>
      <c r="EPI53" s="94"/>
      <c r="EPJ53" s="94"/>
      <c r="EPK53" s="94"/>
      <c r="EPL53" s="72" t="s">
        <v>430</v>
      </c>
      <c r="EPM53" s="72"/>
      <c r="EPN53" s="94"/>
      <c r="EPO53" s="94"/>
      <c r="EPP53" s="94"/>
      <c r="EPQ53" s="94"/>
      <c r="EPR53" s="94"/>
      <c r="EPS53" s="94"/>
      <c r="EPT53" s="94"/>
      <c r="EPU53" s="94"/>
      <c r="EPV53" s="94"/>
      <c r="EPW53" s="94"/>
      <c r="EPX53" s="94"/>
      <c r="EPY53" s="94"/>
      <c r="EPZ53" s="94"/>
      <c r="EQA53" s="94"/>
      <c r="EQB53" s="72" t="s">
        <v>430</v>
      </c>
      <c r="EQC53" s="72"/>
      <c r="EQD53" s="94"/>
      <c r="EQE53" s="94"/>
      <c r="EQF53" s="94"/>
      <c r="EQG53" s="94"/>
      <c r="EQH53" s="94"/>
      <c r="EQI53" s="94"/>
      <c r="EQJ53" s="94"/>
      <c r="EQK53" s="94"/>
      <c r="EQL53" s="94"/>
      <c r="EQM53" s="94"/>
      <c r="EQN53" s="94"/>
      <c r="EQO53" s="94"/>
      <c r="EQP53" s="94"/>
      <c r="EQQ53" s="94"/>
      <c r="EQR53" s="72" t="s">
        <v>430</v>
      </c>
      <c r="EQS53" s="72"/>
      <c r="EQT53" s="94"/>
      <c r="EQU53" s="94"/>
      <c r="EQV53" s="94"/>
      <c r="EQW53" s="94"/>
      <c r="EQX53" s="94"/>
      <c r="EQY53" s="94"/>
      <c r="EQZ53" s="94"/>
      <c r="ERA53" s="94"/>
      <c r="ERB53" s="94"/>
      <c r="ERC53" s="94"/>
      <c r="ERD53" s="94"/>
      <c r="ERE53" s="94"/>
      <c r="ERF53" s="94"/>
      <c r="ERG53" s="94"/>
      <c r="ERH53" s="72" t="s">
        <v>430</v>
      </c>
      <c r="ERI53" s="72"/>
      <c r="ERJ53" s="94"/>
      <c r="ERK53" s="94"/>
      <c r="ERL53" s="94"/>
      <c r="ERM53" s="94"/>
      <c r="ERN53" s="94"/>
      <c r="ERO53" s="94"/>
      <c r="ERP53" s="94"/>
      <c r="ERQ53" s="94"/>
      <c r="ERR53" s="94"/>
      <c r="ERS53" s="94"/>
      <c r="ERT53" s="94"/>
      <c r="ERU53" s="94"/>
      <c r="ERV53" s="94"/>
      <c r="ERW53" s="94"/>
      <c r="ERX53" s="72" t="s">
        <v>430</v>
      </c>
      <c r="ERY53" s="72"/>
      <c r="ERZ53" s="94"/>
      <c r="ESA53" s="94"/>
      <c r="ESB53" s="94"/>
      <c r="ESC53" s="94"/>
      <c r="ESD53" s="94"/>
      <c r="ESE53" s="94"/>
      <c r="ESF53" s="94"/>
      <c r="ESG53" s="94"/>
      <c r="ESH53" s="94"/>
      <c r="ESI53" s="94"/>
      <c r="ESJ53" s="94"/>
      <c r="ESK53" s="94"/>
      <c r="ESL53" s="94"/>
      <c r="ESM53" s="94"/>
      <c r="ESN53" s="72" t="s">
        <v>430</v>
      </c>
      <c r="ESO53" s="72"/>
      <c r="ESP53" s="94"/>
      <c r="ESQ53" s="94"/>
      <c r="ESR53" s="94"/>
      <c r="ESS53" s="94"/>
      <c r="EST53" s="94"/>
      <c r="ESU53" s="94"/>
      <c r="ESV53" s="94"/>
      <c r="ESW53" s="94"/>
      <c r="ESX53" s="94"/>
      <c r="ESY53" s="94"/>
      <c r="ESZ53" s="94"/>
      <c r="ETA53" s="94"/>
      <c r="ETB53" s="94"/>
      <c r="ETC53" s="94"/>
      <c r="ETD53" s="72" t="s">
        <v>430</v>
      </c>
      <c r="ETE53" s="72"/>
      <c r="ETF53" s="94"/>
      <c r="ETG53" s="94"/>
      <c r="ETH53" s="94"/>
      <c r="ETI53" s="94"/>
      <c r="ETJ53" s="94"/>
      <c r="ETK53" s="94"/>
      <c r="ETL53" s="94"/>
      <c r="ETM53" s="94"/>
      <c r="ETN53" s="94"/>
      <c r="ETO53" s="94"/>
      <c r="ETP53" s="94"/>
      <c r="ETQ53" s="94"/>
      <c r="ETR53" s="94"/>
      <c r="ETS53" s="94"/>
      <c r="ETT53" s="72" t="s">
        <v>430</v>
      </c>
      <c r="ETU53" s="72"/>
      <c r="ETV53" s="94"/>
      <c r="ETW53" s="94"/>
      <c r="ETX53" s="94"/>
      <c r="ETY53" s="94"/>
      <c r="ETZ53" s="94"/>
      <c r="EUA53" s="94"/>
      <c r="EUB53" s="94"/>
      <c r="EUC53" s="94"/>
      <c r="EUD53" s="94"/>
      <c r="EUE53" s="94"/>
      <c r="EUF53" s="94"/>
      <c r="EUG53" s="94"/>
      <c r="EUH53" s="94"/>
      <c r="EUI53" s="94"/>
      <c r="EUJ53" s="72" t="s">
        <v>430</v>
      </c>
      <c r="EUK53" s="72"/>
      <c r="EUL53" s="94"/>
      <c r="EUM53" s="94"/>
      <c r="EUN53" s="94"/>
      <c r="EUO53" s="94"/>
      <c r="EUP53" s="94"/>
      <c r="EUQ53" s="94"/>
      <c r="EUR53" s="94"/>
      <c r="EUS53" s="94"/>
      <c r="EUT53" s="94"/>
      <c r="EUU53" s="94"/>
      <c r="EUV53" s="94"/>
      <c r="EUW53" s="94"/>
      <c r="EUX53" s="94"/>
      <c r="EUY53" s="94"/>
      <c r="EUZ53" s="72" t="s">
        <v>430</v>
      </c>
      <c r="EVA53" s="72"/>
      <c r="EVB53" s="94"/>
      <c r="EVC53" s="94"/>
      <c r="EVD53" s="94"/>
      <c r="EVE53" s="94"/>
      <c r="EVF53" s="94"/>
      <c r="EVG53" s="94"/>
      <c r="EVH53" s="94"/>
      <c r="EVI53" s="94"/>
      <c r="EVJ53" s="94"/>
      <c r="EVK53" s="94"/>
      <c r="EVL53" s="94"/>
      <c r="EVM53" s="94"/>
      <c r="EVN53" s="94"/>
      <c r="EVO53" s="94"/>
      <c r="EVP53" s="72" t="s">
        <v>430</v>
      </c>
      <c r="EVQ53" s="72"/>
      <c r="EVR53" s="94"/>
      <c r="EVS53" s="94"/>
      <c r="EVT53" s="94"/>
      <c r="EVU53" s="94"/>
      <c r="EVV53" s="94"/>
      <c r="EVW53" s="94"/>
      <c r="EVX53" s="94"/>
      <c r="EVY53" s="94"/>
      <c r="EVZ53" s="94"/>
      <c r="EWA53" s="94"/>
      <c r="EWB53" s="94"/>
      <c r="EWC53" s="94"/>
      <c r="EWD53" s="94"/>
      <c r="EWE53" s="94"/>
      <c r="EWF53" s="72" t="s">
        <v>430</v>
      </c>
      <c r="EWG53" s="72"/>
      <c r="EWH53" s="94"/>
      <c r="EWI53" s="94"/>
      <c r="EWJ53" s="94"/>
      <c r="EWK53" s="94"/>
      <c r="EWL53" s="94"/>
      <c r="EWM53" s="94"/>
      <c r="EWN53" s="94"/>
      <c r="EWO53" s="94"/>
      <c r="EWP53" s="94"/>
      <c r="EWQ53" s="94"/>
      <c r="EWR53" s="94"/>
      <c r="EWS53" s="94"/>
      <c r="EWT53" s="94"/>
      <c r="EWU53" s="94"/>
      <c r="EWV53" s="72" t="s">
        <v>430</v>
      </c>
      <c r="EWW53" s="72"/>
      <c r="EWX53" s="94"/>
      <c r="EWY53" s="94"/>
      <c r="EWZ53" s="94"/>
      <c r="EXA53" s="94"/>
      <c r="EXB53" s="94"/>
      <c r="EXC53" s="94"/>
      <c r="EXD53" s="94"/>
      <c r="EXE53" s="94"/>
      <c r="EXF53" s="94"/>
      <c r="EXG53" s="94"/>
      <c r="EXH53" s="94"/>
      <c r="EXI53" s="94"/>
      <c r="EXJ53" s="94"/>
      <c r="EXK53" s="94"/>
      <c r="EXL53" s="72" t="s">
        <v>430</v>
      </c>
      <c r="EXM53" s="72"/>
      <c r="EXN53" s="94"/>
      <c r="EXO53" s="94"/>
      <c r="EXP53" s="94"/>
      <c r="EXQ53" s="94"/>
      <c r="EXR53" s="94"/>
      <c r="EXS53" s="94"/>
      <c r="EXT53" s="94"/>
      <c r="EXU53" s="94"/>
      <c r="EXV53" s="94"/>
      <c r="EXW53" s="94"/>
      <c r="EXX53" s="94"/>
      <c r="EXY53" s="94"/>
      <c r="EXZ53" s="94"/>
      <c r="EYA53" s="94"/>
      <c r="EYB53" s="72" t="s">
        <v>430</v>
      </c>
      <c r="EYC53" s="72"/>
      <c r="EYD53" s="94"/>
      <c r="EYE53" s="94"/>
      <c r="EYF53" s="94"/>
      <c r="EYG53" s="94"/>
      <c r="EYH53" s="94"/>
      <c r="EYI53" s="94"/>
      <c r="EYJ53" s="94"/>
      <c r="EYK53" s="94"/>
      <c r="EYL53" s="94"/>
      <c r="EYM53" s="94"/>
      <c r="EYN53" s="94"/>
      <c r="EYO53" s="94"/>
      <c r="EYP53" s="94"/>
      <c r="EYQ53" s="94"/>
      <c r="EYR53" s="72" t="s">
        <v>430</v>
      </c>
      <c r="EYS53" s="72"/>
      <c r="EYT53" s="94"/>
      <c r="EYU53" s="94"/>
      <c r="EYV53" s="94"/>
      <c r="EYW53" s="94"/>
      <c r="EYX53" s="94"/>
      <c r="EYY53" s="94"/>
      <c r="EYZ53" s="94"/>
      <c r="EZA53" s="94"/>
      <c r="EZB53" s="94"/>
      <c r="EZC53" s="94"/>
      <c r="EZD53" s="94"/>
      <c r="EZE53" s="94"/>
      <c r="EZF53" s="94"/>
      <c r="EZG53" s="94"/>
      <c r="EZH53" s="72" t="s">
        <v>430</v>
      </c>
      <c r="EZI53" s="72"/>
      <c r="EZJ53" s="94"/>
      <c r="EZK53" s="94"/>
      <c r="EZL53" s="94"/>
      <c r="EZM53" s="94"/>
      <c r="EZN53" s="94"/>
      <c r="EZO53" s="94"/>
      <c r="EZP53" s="94"/>
      <c r="EZQ53" s="94"/>
      <c r="EZR53" s="94"/>
      <c r="EZS53" s="94"/>
      <c r="EZT53" s="94"/>
      <c r="EZU53" s="94"/>
      <c r="EZV53" s="94"/>
      <c r="EZW53" s="94"/>
      <c r="EZX53" s="72" t="s">
        <v>430</v>
      </c>
      <c r="EZY53" s="72"/>
      <c r="EZZ53" s="94"/>
      <c r="FAA53" s="94"/>
      <c r="FAB53" s="94"/>
      <c r="FAC53" s="94"/>
      <c r="FAD53" s="94"/>
      <c r="FAE53" s="94"/>
      <c r="FAF53" s="94"/>
      <c r="FAG53" s="94"/>
      <c r="FAH53" s="94"/>
      <c r="FAI53" s="94"/>
      <c r="FAJ53" s="94"/>
      <c r="FAK53" s="94"/>
      <c r="FAL53" s="94"/>
      <c r="FAM53" s="94"/>
      <c r="FAN53" s="72" t="s">
        <v>430</v>
      </c>
      <c r="FAO53" s="72"/>
      <c r="FAP53" s="94"/>
      <c r="FAQ53" s="94"/>
      <c r="FAR53" s="94"/>
      <c r="FAS53" s="94"/>
      <c r="FAT53" s="94"/>
      <c r="FAU53" s="94"/>
      <c r="FAV53" s="94"/>
      <c r="FAW53" s="94"/>
      <c r="FAX53" s="94"/>
      <c r="FAY53" s="94"/>
      <c r="FAZ53" s="94"/>
      <c r="FBA53" s="94"/>
      <c r="FBB53" s="94"/>
      <c r="FBC53" s="94"/>
      <c r="FBD53" s="72" t="s">
        <v>430</v>
      </c>
      <c r="FBE53" s="72"/>
      <c r="FBF53" s="94"/>
      <c r="FBG53" s="94"/>
      <c r="FBH53" s="94"/>
      <c r="FBI53" s="94"/>
      <c r="FBJ53" s="94"/>
      <c r="FBK53" s="94"/>
      <c r="FBL53" s="94"/>
      <c r="FBM53" s="94"/>
      <c r="FBN53" s="94"/>
      <c r="FBO53" s="94"/>
      <c r="FBP53" s="94"/>
      <c r="FBQ53" s="94"/>
      <c r="FBR53" s="94"/>
      <c r="FBS53" s="94"/>
      <c r="FBT53" s="72" t="s">
        <v>430</v>
      </c>
      <c r="FBU53" s="72"/>
      <c r="FBV53" s="94"/>
      <c r="FBW53" s="94"/>
      <c r="FBX53" s="94"/>
      <c r="FBY53" s="94"/>
      <c r="FBZ53" s="94"/>
      <c r="FCA53" s="94"/>
      <c r="FCB53" s="94"/>
      <c r="FCC53" s="94"/>
      <c r="FCD53" s="94"/>
      <c r="FCE53" s="94"/>
      <c r="FCF53" s="94"/>
      <c r="FCG53" s="94"/>
      <c r="FCH53" s="94"/>
      <c r="FCI53" s="94"/>
      <c r="FCJ53" s="72" t="s">
        <v>430</v>
      </c>
      <c r="FCK53" s="72"/>
      <c r="FCL53" s="94"/>
      <c r="FCM53" s="94"/>
      <c r="FCN53" s="94"/>
      <c r="FCO53" s="94"/>
      <c r="FCP53" s="94"/>
      <c r="FCQ53" s="94"/>
      <c r="FCR53" s="94"/>
      <c r="FCS53" s="94"/>
      <c r="FCT53" s="94"/>
      <c r="FCU53" s="94"/>
      <c r="FCV53" s="94"/>
      <c r="FCW53" s="94"/>
      <c r="FCX53" s="94"/>
      <c r="FCY53" s="94"/>
      <c r="FCZ53" s="72" t="s">
        <v>430</v>
      </c>
      <c r="FDA53" s="72"/>
      <c r="FDB53" s="94"/>
      <c r="FDC53" s="94"/>
      <c r="FDD53" s="94"/>
      <c r="FDE53" s="94"/>
      <c r="FDF53" s="94"/>
      <c r="FDG53" s="94"/>
      <c r="FDH53" s="94"/>
      <c r="FDI53" s="94"/>
      <c r="FDJ53" s="94"/>
      <c r="FDK53" s="94"/>
      <c r="FDL53" s="94"/>
      <c r="FDM53" s="94"/>
      <c r="FDN53" s="94"/>
      <c r="FDO53" s="94"/>
      <c r="FDP53" s="72" t="s">
        <v>430</v>
      </c>
      <c r="FDQ53" s="72"/>
      <c r="FDR53" s="94"/>
      <c r="FDS53" s="94"/>
      <c r="FDT53" s="94"/>
      <c r="FDU53" s="94"/>
      <c r="FDV53" s="94"/>
      <c r="FDW53" s="94"/>
      <c r="FDX53" s="94"/>
      <c r="FDY53" s="94"/>
      <c r="FDZ53" s="94"/>
      <c r="FEA53" s="94"/>
      <c r="FEB53" s="94"/>
      <c r="FEC53" s="94"/>
      <c r="FED53" s="94"/>
      <c r="FEE53" s="94"/>
      <c r="FEF53" s="72" t="s">
        <v>430</v>
      </c>
      <c r="FEG53" s="72"/>
      <c r="FEH53" s="94"/>
      <c r="FEI53" s="94"/>
      <c r="FEJ53" s="94"/>
      <c r="FEK53" s="94"/>
      <c r="FEL53" s="94"/>
      <c r="FEM53" s="94"/>
      <c r="FEN53" s="94"/>
      <c r="FEO53" s="94"/>
      <c r="FEP53" s="94"/>
      <c r="FEQ53" s="94"/>
      <c r="FER53" s="94"/>
      <c r="FES53" s="94"/>
      <c r="FET53" s="94"/>
      <c r="FEU53" s="94"/>
      <c r="FEV53" s="72" t="s">
        <v>430</v>
      </c>
      <c r="FEW53" s="72"/>
      <c r="FEX53" s="94"/>
      <c r="FEY53" s="94"/>
      <c r="FEZ53" s="94"/>
      <c r="FFA53" s="94"/>
      <c r="FFB53" s="94"/>
      <c r="FFC53" s="94"/>
      <c r="FFD53" s="94"/>
      <c r="FFE53" s="94"/>
      <c r="FFF53" s="94"/>
      <c r="FFG53" s="94"/>
      <c r="FFH53" s="94"/>
      <c r="FFI53" s="94"/>
      <c r="FFJ53" s="94"/>
      <c r="FFK53" s="94"/>
      <c r="FFL53" s="72" t="s">
        <v>430</v>
      </c>
      <c r="FFM53" s="72"/>
      <c r="FFN53" s="94"/>
      <c r="FFO53" s="94"/>
      <c r="FFP53" s="94"/>
      <c r="FFQ53" s="94"/>
      <c r="FFR53" s="94"/>
      <c r="FFS53" s="94"/>
      <c r="FFT53" s="94"/>
      <c r="FFU53" s="94"/>
      <c r="FFV53" s="94"/>
      <c r="FFW53" s="94"/>
      <c r="FFX53" s="94"/>
      <c r="FFY53" s="94"/>
      <c r="FFZ53" s="94"/>
      <c r="FGA53" s="94"/>
      <c r="FGB53" s="72" t="s">
        <v>430</v>
      </c>
      <c r="FGC53" s="72"/>
      <c r="FGD53" s="94"/>
      <c r="FGE53" s="94"/>
      <c r="FGF53" s="94"/>
      <c r="FGG53" s="94"/>
      <c r="FGH53" s="94"/>
      <c r="FGI53" s="94"/>
      <c r="FGJ53" s="94"/>
      <c r="FGK53" s="94"/>
      <c r="FGL53" s="94"/>
      <c r="FGM53" s="94"/>
      <c r="FGN53" s="94"/>
      <c r="FGO53" s="94"/>
      <c r="FGP53" s="94"/>
      <c r="FGQ53" s="94"/>
      <c r="FGR53" s="72" t="s">
        <v>430</v>
      </c>
      <c r="FGS53" s="72"/>
      <c r="FGT53" s="94"/>
      <c r="FGU53" s="94"/>
      <c r="FGV53" s="94"/>
      <c r="FGW53" s="94"/>
      <c r="FGX53" s="94"/>
      <c r="FGY53" s="94"/>
      <c r="FGZ53" s="94"/>
      <c r="FHA53" s="94"/>
      <c r="FHB53" s="94"/>
      <c r="FHC53" s="94"/>
      <c r="FHD53" s="94"/>
      <c r="FHE53" s="94"/>
      <c r="FHF53" s="94"/>
      <c r="FHG53" s="94"/>
      <c r="FHH53" s="72" t="s">
        <v>430</v>
      </c>
      <c r="FHI53" s="72"/>
      <c r="FHJ53" s="94"/>
      <c r="FHK53" s="94"/>
      <c r="FHL53" s="94"/>
      <c r="FHM53" s="94"/>
      <c r="FHN53" s="94"/>
      <c r="FHO53" s="94"/>
      <c r="FHP53" s="94"/>
      <c r="FHQ53" s="94"/>
      <c r="FHR53" s="94"/>
      <c r="FHS53" s="94"/>
      <c r="FHT53" s="94"/>
      <c r="FHU53" s="94"/>
      <c r="FHV53" s="94"/>
      <c r="FHW53" s="94"/>
      <c r="FHX53" s="72" t="s">
        <v>430</v>
      </c>
      <c r="FHY53" s="72"/>
      <c r="FHZ53" s="94"/>
      <c r="FIA53" s="94"/>
      <c r="FIB53" s="94"/>
      <c r="FIC53" s="94"/>
      <c r="FID53" s="94"/>
      <c r="FIE53" s="94"/>
      <c r="FIF53" s="94"/>
      <c r="FIG53" s="94"/>
      <c r="FIH53" s="94"/>
      <c r="FII53" s="94"/>
      <c r="FIJ53" s="94"/>
      <c r="FIK53" s="94"/>
      <c r="FIL53" s="94"/>
      <c r="FIM53" s="94"/>
      <c r="FIN53" s="72" t="s">
        <v>430</v>
      </c>
      <c r="FIO53" s="72"/>
      <c r="FIP53" s="94"/>
      <c r="FIQ53" s="94"/>
      <c r="FIR53" s="94"/>
      <c r="FIS53" s="94"/>
      <c r="FIT53" s="94"/>
      <c r="FIU53" s="94"/>
      <c r="FIV53" s="94"/>
      <c r="FIW53" s="94"/>
      <c r="FIX53" s="94"/>
      <c r="FIY53" s="94"/>
      <c r="FIZ53" s="94"/>
      <c r="FJA53" s="94"/>
      <c r="FJB53" s="94"/>
      <c r="FJC53" s="94"/>
      <c r="FJD53" s="72" t="s">
        <v>430</v>
      </c>
      <c r="FJE53" s="72"/>
      <c r="FJF53" s="94"/>
      <c r="FJG53" s="94"/>
      <c r="FJH53" s="94"/>
      <c r="FJI53" s="94"/>
      <c r="FJJ53" s="94"/>
      <c r="FJK53" s="94"/>
      <c r="FJL53" s="94"/>
      <c r="FJM53" s="94"/>
      <c r="FJN53" s="94"/>
      <c r="FJO53" s="94"/>
      <c r="FJP53" s="94"/>
      <c r="FJQ53" s="94"/>
      <c r="FJR53" s="94"/>
      <c r="FJS53" s="94"/>
      <c r="FJT53" s="72" t="s">
        <v>430</v>
      </c>
      <c r="FJU53" s="72"/>
      <c r="FJV53" s="94"/>
      <c r="FJW53" s="94"/>
      <c r="FJX53" s="94"/>
      <c r="FJY53" s="94"/>
      <c r="FJZ53" s="94"/>
      <c r="FKA53" s="94"/>
      <c r="FKB53" s="94"/>
      <c r="FKC53" s="94"/>
      <c r="FKD53" s="94"/>
      <c r="FKE53" s="94"/>
      <c r="FKF53" s="94"/>
      <c r="FKG53" s="94"/>
      <c r="FKH53" s="94"/>
      <c r="FKI53" s="94"/>
      <c r="FKJ53" s="72" t="s">
        <v>430</v>
      </c>
      <c r="FKK53" s="72"/>
      <c r="FKL53" s="94"/>
      <c r="FKM53" s="94"/>
      <c r="FKN53" s="94"/>
      <c r="FKO53" s="94"/>
      <c r="FKP53" s="94"/>
      <c r="FKQ53" s="94"/>
      <c r="FKR53" s="94"/>
      <c r="FKS53" s="94"/>
      <c r="FKT53" s="94"/>
      <c r="FKU53" s="94"/>
      <c r="FKV53" s="94"/>
      <c r="FKW53" s="94"/>
      <c r="FKX53" s="94"/>
      <c r="FKY53" s="94"/>
      <c r="FKZ53" s="72" t="s">
        <v>430</v>
      </c>
      <c r="FLA53" s="72"/>
      <c r="FLB53" s="94"/>
      <c r="FLC53" s="94"/>
      <c r="FLD53" s="94"/>
      <c r="FLE53" s="94"/>
      <c r="FLF53" s="94"/>
      <c r="FLG53" s="94"/>
      <c r="FLH53" s="94"/>
      <c r="FLI53" s="94"/>
      <c r="FLJ53" s="94"/>
      <c r="FLK53" s="94"/>
      <c r="FLL53" s="94"/>
      <c r="FLM53" s="94"/>
      <c r="FLN53" s="94"/>
      <c r="FLO53" s="94"/>
      <c r="FLP53" s="72" t="s">
        <v>430</v>
      </c>
      <c r="FLQ53" s="72"/>
      <c r="FLR53" s="94"/>
      <c r="FLS53" s="94"/>
      <c r="FLT53" s="94"/>
      <c r="FLU53" s="94"/>
      <c r="FLV53" s="94"/>
      <c r="FLW53" s="94"/>
      <c r="FLX53" s="94"/>
      <c r="FLY53" s="94"/>
      <c r="FLZ53" s="94"/>
      <c r="FMA53" s="94"/>
      <c r="FMB53" s="94"/>
      <c r="FMC53" s="94"/>
      <c r="FMD53" s="94"/>
      <c r="FME53" s="94"/>
      <c r="FMF53" s="72" t="s">
        <v>430</v>
      </c>
      <c r="FMG53" s="72"/>
      <c r="FMH53" s="94"/>
      <c r="FMI53" s="94"/>
      <c r="FMJ53" s="94"/>
      <c r="FMK53" s="94"/>
      <c r="FML53" s="94"/>
      <c r="FMM53" s="94"/>
      <c r="FMN53" s="94"/>
      <c r="FMO53" s="94"/>
      <c r="FMP53" s="94"/>
      <c r="FMQ53" s="94"/>
      <c r="FMR53" s="94"/>
      <c r="FMS53" s="94"/>
      <c r="FMT53" s="94"/>
      <c r="FMU53" s="94"/>
      <c r="FMV53" s="72" t="s">
        <v>430</v>
      </c>
      <c r="FMW53" s="72"/>
      <c r="FMX53" s="94"/>
      <c r="FMY53" s="94"/>
      <c r="FMZ53" s="94"/>
      <c r="FNA53" s="94"/>
      <c r="FNB53" s="94"/>
      <c r="FNC53" s="94"/>
      <c r="FND53" s="94"/>
      <c r="FNE53" s="94"/>
      <c r="FNF53" s="94"/>
      <c r="FNG53" s="94"/>
      <c r="FNH53" s="94"/>
      <c r="FNI53" s="94"/>
      <c r="FNJ53" s="94"/>
      <c r="FNK53" s="94"/>
      <c r="FNL53" s="72" t="s">
        <v>430</v>
      </c>
      <c r="FNM53" s="72"/>
      <c r="FNN53" s="94"/>
      <c r="FNO53" s="94"/>
      <c r="FNP53" s="94"/>
      <c r="FNQ53" s="94"/>
      <c r="FNR53" s="94"/>
      <c r="FNS53" s="94"/>
      <c r="FNT53" s="94"/>
      <c r="FNU53" s="94"/>
      <c r="FNV53" s="94"/>
      <c r="FNW53" s="94"/>
      <c r="FNX53" s="94"/>
      <c r="FNY53" s="94"/>
      <c r="FNZ53" s="94"/>
      <c r="FOA53" s="94"/>
      <c r="FOB53" s="72" t="s">
        <v>430</v>
      </c>
      <c r="FOC53" s="72"/>
      <c r="FOD53" s="94"/>
      <c r="FOE53" s="94"/>
      <c r="FOF53" s="94"/>
      <c r="FOG53" s="94"/>
      <c r="FOH53" s="94"/>
      <c r="FOI53" s="94"/>
      <c r="FOJ53" s="94"/>
      <c r="FOK53" s="94"/>
      <c r="FOL53" s="94"/>
      <c r="FOM53" s="94"/>
      <c r="FON53" s="94"/>
      <c r="FOO53" s="94"/>
      <c r="FOP53" s="94"/>
      <c r="FOQ53" s="94"/>
      <c r="FOR53" s="72" t="s">
        <v>430</v>
      </c>
      <c r="FOS53" s="72"/>
      <c r="FOT53" s="94"/>
      <c r="FOU53" s="94"/>
      <c r="FOV53" s="94"/>
      <c r="FOW53" s="94"/>
      <c r="FOX53" s="94"/>
      <c r="FOY53" s="94"/>
      <c r="FOZ53" s="94"/>
      <c r="FPA53" s="94"/>
      <c r="FPB53" s="94"/>
      <c r="FPC53" s="94"/>
      <c r="FPD53" s="94"/>
      <c r="FPE53" s="94"/>
      <c r="FPF53" s="94"/>
      <c r="FPG53" s="94"/>
      <c r="FPH53" s="72" t="s">
        <v>430</v>
      </c>
      <c r="FPI53" s="72"/>
      <c r="FPJ53" s="94"/>
      <c r="FPK53" s="94"/>
      <c r="FPL53" s="94"/>
      <c r="FPM53" s="94"/>
      <c r="FPN53" s="94"/>
      <c r="FPO53" s="94"/>
      <c r="FPP53" s="94"/>
      <c r="FPQ53" s="94"/>
      <c r="FPR53" s="94"/>
      <c r="FPS53" s="94"/>
      <c r="FPT53" s="94"/>
      <c r="FPU53" s="94"/>
      <c r="FPV53" s="94"/>
      <c r="FPW53" s="94"/>
      <c r="FPX53" s="72" t="s">
        <v>430</v>
      </c>
      <c r="FPY53" s="72"/>
      <c r="FPZ53" s="94"/>
      <c r="FQA53" s="94"/>
      <c r="FQB53" s="94"/>
      <c r="FQC53" s="94"/>
      <c r="FQD53" s="94"/>
      <c r="FQE53" s="94"/>
      <c r="FQF53" s="94"/>
      <c r="FQG53" s="94"/>
      <c r="FQH53" s="94"/>
      <c r="FQI53" s="94"/>
      <c r="FQJ53" s="94"/>
      <c r="FQK53" s="94"/>
      <c r="FQL53" s="94"/>
      <c r="FQM53" s="94"/>
      <c r="FQN53" s="72" t="s">
        <v>430</v>
      </c>
      <c r="FQO53" s="72"/>
      <c r="FQP53" s="94"/>
      <c r="FQQ53" s="94"/>
      <c r="FQR53" s="94"/>
      <c r="FQS53" s="94"/>
      <c r="FQT53" s="94"/>
      <c r="FQU53" s="94"/>
      <c r="FQV53" s="94"/>
      <c r="FQW53" s="94"/>
      <c r="FQX53" s="94"/>
      <c r="FQY53" s="94"/>
      <c r="FQZ53" s="94"/>
      <c r="FRA53" s="94"/>
      <c r="FRB53" s="94"/>
      <c r="FRC53" s="94"/>
      <c r="FRD53" s="72" t="s">
        <v>430</v>
      </c>
      <c r="FRE53" s="72"/>
      <c r="FRF53" s="94"/>
      <c r="FRG53" s="94"/>
      <c r="FRH53" s="94"/>
      <c r="FRI53" s="94"/>
      <c r="FRJ53" s="94"/>
      <c r="FRK53" s="94"/>
      <c r="FRL53" s="94"/>
      <c r="FRM53" s="94"/>
      <c r="FRN53" s="94"/>
      <c r="FRO53" s="94"/>
      <c r="FRP53" s="94"/>
      <c r="FRQ53" s="94"/>
      <c r="FRR53" s="94"/>
      <c r="FRS53" s="94"/>
      <c r="FRT53" s="72" t="s">
        <v>430</v>
      </c>
      <c r="FRU53" s="72"/>
      <c r="FRV53" s="94"/>
      <c r="FRW53" s="94"/>
      <c r="FRX53" s="94"/>
      <c r="FRY53" s="94"/>
      <c r="FRZ53" s="94"/>
      <c r="FSA53" s="94"/>
      <c r="FSB53" s="94"/>
      <c r="FSC53" s="94"/>
      <c r="FSD53" s="94"/>
      <c r="FSE53" s="94"/>
      <c r="FSF53" s="94"/>
      <c r="FSG53" s="94"/>
      <c r="FSH53" s="94"/>
      <c r="FSI53" s="94"/>
      <c r="FSJ53" s="72" t="s">
        <v>430</v>
      </c>
      <c r="FSK53" s="72"/>
      <c r="FSL53" s="94"/>
      <c r="FSM53" s="94"/>
      <c r="FSN53" s="94"/>
      <c r="FSO53" s="94"/>
      <c r="FSP53" s="94"/>
      <c r="FSQ53" s="94"/>
      <c r="FSR53" s="94"/>
      <c r="FSS53" s="94"/>
      <c r="FST53" s="94"/>
      <c r="FSU53" s="94"/>
      <c r="FSV53" s="94"/>
      <c r="FSW53" s="94"/>
      <c r="FSX53" s="94"/>
      <c r="FSY53" s="94"/>
      <c r="FSZ53" s="72" t="s">
        <v>430</v>
      </c>
      <c r="FTA53" s="72"/>
      <c r="FTB53" s="94"/>
      <c r="FTC53" s="94"/>
      <c r="FTD53" s="94"/>
      <c r="FTE53" s="94"/>
      <c r="FTF53" s="94"/>
      <c r="FTG53" s="94"/>
      <c r="FTH53" s="94"/>
      <c r="FTI53" s="94"/>
      <c r="FTJ53" s="94"/>
      <c r="FTK53" s="94"/>
      <c r="FTL53" s="94"/>
      <c r="FTM53" s="94"/>
      <c r="FTN53" s="94"/>
      <c r="FTO53" s="94"/>
      <c r="FTP53" s="72" t="s">
        <v>430</v>
      </c>
      <c r="FTQ53" s="72"/>
      <c r="FTR53" s="94"/>
      <c r="FTS53" s="94"/>
      <c r="FTT53" s="94"/>
      <c r="FTU53" s="94"/>
      <c r="FTV53" s="94"/>
      <c r="FTW53" s="94"/>
      <c r="FTX53" s="94"/>
      <c r="FTY53" s="94"/>
      <c r="FTZ53" s="94"/>
      <c r="FUA53" s="94"/>
      <c r="FUB53" s="94"/>
      <c r="FUC53" s="94"/>
      <c r="FUD53" s="94"/>
      <c r="FUE53" s="94"/>
      <c r="FUF53" s="72" t="s">
        <v>430</v>
      </c>
      <c r="FUG53" s="72"/>
      <c r="FUH53" s="94"/>
      <c r="FUI53" s="94"/>
      <c r="FUJ53" s="94"/>
      <c r="FUK53" s="94"/>
      <c r="FUL53" s="94"/>
      <c r="FUM53" s="94"/>
      <c r="FUN53" s="94"/>
      <c r="FUO53" s="94"/>
      <c r="FUP53" s="94"/>
      <c r="FUQ53" s="94"/>
      <c r="FUR53" s="94"/>
      <c r="FUS53" s="94"/>
      <c r="FUT53" s="94"/>
      <c r="FUU53" s="94"/>
      <c r="FUV53" s="72" t="s">
        <v>430</v>
      </c>
      <c r="FUW53" s="72"/>
      <c r="FUX53" s="94"/>
      <c r="FUY53" s="94"/>
      <c r="FUZ53" s="94"/>
      <c r="FVA53" s="94"/>
      <c r="FVB53" s="94"/>
      <c r="FVC53" s="94"/>
      <c r="FVD53" s="94"/>
      <c r="FVE53" s="94"/>
      <c r="FVF53" s="94"/>
      <c r="FVG53" s="94"/>
      <c r="FVH53" s="94"/>
      <c r="FVI53" s="94"/>
      <c r="FVJ53" s="94"/>
      <c r="FVK53" s="94"/>
      <c r="FVL53" s="72" t="s">
        <v>430</v>
      </c>
      <c r="FVM53" s="72"/>
      <c r="FVN53" s="94"/>
      <c r="FVO53" s="94"/>
      <c r="FVP53" s="94"/>
      <c r="FVQ53" s="94"/>
      <c r="FVR53" s="94"/>
      <c r="FVS53" s="94"/>
      <c r="FVT53" s="94"/>
      <c r="FVU53" s="94"/>
      <c r="FVV53" s="94"/>
      <c r="FVW53" s="94"/>
      <c r="FVX53" s="94"/>
      <c r="FVY53" s="94"/>
      <c r="FVZ53" s="94"/>
      <c r="FWA53" s="94"/>
      <c r="FWB53" s="72" t="s">
        <v>430</v>
      </c>
      <c r="FWC53" s="72"/>
      <c r="FWD53" s="94"/>
      <c r="FWE53" s="94"/>
      <c r="FWF53" s="94"/>
      <c r="FWG53" s="94"/>
      <c r="FWH53" s="94"/>
      <c r="FWI53" s="94"/>
      <c r="FWJ53" s="94"/>
      <c r="FWK53" s="94"/>
      <c r="FWL53" s="94"/>
      <c r="FWM53" s="94"/>
      <c r="FWN53" s="94"/>
      <c r="FWO53" s="94"/>
      <c r="FWP53" s="94"/>
      <c r="FWQ53" s="94"/>
      <c r="FWR53" s="72" t="s">
        <v>430</v>
      </c>
      <c r="FWS53" s="72"/>
      <c r="FWT53" s="94"/>
      <c r="FWU53" s="94"/>
      <c r="FWV53" s="94"/>
      <c r="FWW53" s="94"/>
      <c r="FWX53" s="94"/>
      <c r="FWY53" s="94"/>
      <c r="FWZ53" s="94"/>
      <c r="FXA53" s="94"/>
      <c r="FXB53" s="94"/>
      <c r="FXC53" s="94"/>
      <c r="FXD53" s="94"/>
      <c r="FXE53" s="94"/>
      <c r="FXF53" s="94"/>
      <c r="FXG53" s="94"/>
      <c r="FXH53" s="72" t="s">
        <v>430</v>
      </c>
      <c r="FXI53" s="72"/>
      <c r="FXJ53" s="94"/>
      <c r="FXK53" s="94"/>
      <c r="FXL53" s="94"/>
      <c r="FXM53" s="94"/>
      <c r="FXN53" s="94"/>
      <c r="FXO53" s="94"/>
      <c r="FXP53" s="94"/>
      <c r="FXQ53" s="94"/>
      <c r="FXR53" s="94"/>
      <c r="FXS53" s="94"/>
      <c r="FXT53" s="94"/>
      <c r="FXU53" s="94"/>
      <c r="FXV53" s="94"/>
      <c r="FXW53" s="94"/>
      <c r="FXX53" s="72" t="s">
        <v>430</v>
      </c>
      <c r="FXY53" s="72"/>
      <c r="FXZ53" s="94"/>
      <c r="FYA53" s="94"/>
      <c r="FYB53" s="94"/>
      <c r="FYC53" s="94"/>
      <c r="FYD53" s="94"/>
      <c r="FYE53" s="94"/>
      <c r="FYF53" s="94"/>
      <c r="FYG53" s="94"/>
      <c r="FYH53" s="94"/>
      <c r="FYI53" s="94"/>
      <c r="FYJ53" s="94"/>
      <c r="FYK53" s="94"/>
      <c r="FYL53" s="94"/>
      <c r="FYM53" s="94"/>
      <c r="FYN53" s="72" t="s">
        <v>430</v>
      </c>
      <c r="FYO53" s="72"/>
      <c r="FYP53" s="94"/>
      <c r="FYQ53" s="94"/>
      <c r="FYR53" s="94"/>
      <c r="FYS53" s="94"/>
      <c r="FYT53" s="94"/>
      <c r="FYU53" s="94"/>
      <c r="FYV53" s="94"/>
      <c r="FYW53" s="94"/>
      <c r="FYX53" s="94"/>
      <c r="FYY53" s="94"/>
      <c r="FYZ53" s="94"/>
      <c r="FZA53" s="94"/>
      <c r="FZB53" s="94"/>
      <c r="FZC53" s="94"/>
      <c r="FZD53" s="72" t="s">
        <v>430</v>
      </c>
      <c r="FZE53" s="72"/>
      <c r="FZF53" s="94"/>
      <c r="FZG53" s="94"/>
      <c r="FZH53" s="94"/>
      <c r="FZI53" s="94"/>
      <c r="FZJ53" s="94"/>
      <c r="FZK53" s="94"/>
      <c r="FZL53" s="94"/>
      <c r="FZM53" s="94"/>
      <c r="FZN53" s="94"/>
      <c r="FZO53" s="94"/>
      <c r="FZP53" s="94"/>
      <c r="FZQ53" s="94"/>
      <c r="FZR53" s="94"/>
      <c r="FZS53" s="94"/>
      <c r="FZT53" s="72" t="s">
        <v>430</v>
      </c>
      <c r="FZU53" s="72"/>
      <c r="FZV53" s="94"/>
      <c r="FZW53" s="94"/>
      <c r="FZX53" s="94"/>
      <c r="FZY53" s="94"/>
      <c r="FZZ53" s="94"/>
      <c r="GAA53" s="94"/>
      <c r="GAB53" s="94"/>
      <c r="GAC53" s="94"/>
      <c r="GAD53" s="94"/>
      <c r="GAE53" s="94"/>
      <c r="GAF53" s="94"/>
      <c r="GAG53" s="94"/>
      <c r="GAH53" s="94"/>
      <c r="GAI53" s="94"/>
      <c r="GAJ53" s="72" t="s">
        <v>430</v>
      </c>
      <c r="GAK53" s="72"/>
      <c r="GAL53" s="94"/>
      <c r="GAM53" s="94"/>
      <c r="GAN53" s="94"/>
      <c r="GAO53" s="94"/>
      <c r="GAP53" s="94"/>
      <c r="GAQ53" s="94"/>
      <c r="GAR53" s="94"/>
      <c r="GAS53" s="94"/>
      <c r="GAT53" s="94"/>
      <c r="GAU53" s="94"/>
      <c r="GAV53" s="94"/>
      <c r="GAW53" s="94"/>
      <c r="GAX53" s="94"/>
      <c r="GAY53" s="94"/>
      <c r="GAZ53" s="72" t="s">
        <v>430</v>
      </c>
      <c r="GBA53" s="72"/>
      <c r="GBB53" s="94"/>
      <c r="GBC53" s="94"/>
      <c r="GBD53" s="94"/>
      <c r="GBE53" s="94"/>
      <c r="GBF53" s="94"/>
      <c r="GBG53" s="94"/>
      <c r="GBH53" s="94"/>
      <c r="GBI53" s="94"/>
      <c r="GBJ53" s="94"/>
      <c r="GBK53" s="94"/>
      <c r="GBL53" s="94"/>
      <c r="GBM53" s="94"/>
      <c r="GBN53" s="94"/>
      <c r="GBO53" s="94"/>
      <c r="GBP53" s="72" t="s">
        <v>430</v>
      </c>
      <c r="GBQ53" s="72"/>
      <c r="GBR53" s="94"/>
      <c r="GBS53" s="94"/>
      <c r="GBT53" s="94"/>
      <c r="GBU53" s="94"/>
      <c r="GBV53" s="94"/>
      <c r="GBW53" s="94"/>
      <c r="GBX53" s="94"/>
      <c r="GBY53" s="94"/>
      <c r="GBZ53" s="94"/>
      <c r="GCA53" s="94"/>
      <c r="GCB53" s="94"/>
      <c r="GCC53" s="94"/>
      <c r="GCD53" s="94"/>
      <c r="GCE53" s="94"/>
      <c r="GCF53" s="72" t="s">
        <v>430</v>
      </c>
      <c r="GCG53" s="72"/>
      <c r="GCH53" s="94"/>
      <c r="GCI53" s="94"/>
      <c r="GCJ53" s="94"/>
      <c r="GCK53" s="94"/>
      <c r="GCL53" s="94"/>
      <c r="GCM53" s="94"/>
      <c r="GCN53" s="94"/>
      <c r="GCO53" s="94"/>
      <c r="GCP53" s="94"/>
      <c r="GCQ53" s="94"/>
      <c r="GCR53" s="94"/>
      <c r="GCS53" s="94"/>
      <c r="GCT53" s="94"/>
      <c r="GCU53" s="94"/>
      <c r="GCV53" s="72" t="s">
        <v>430</v>
      </c>
      <c r="GCW53" s="72"/>
      <c r="GCX53" s="94"/>
      <c r="GCY53" s="94"/>
      <c r="GCZ53" s="94"/>
      <c r="GDA53" s="94"/>
      <c r="GDB53" s="94"/>
      <c r="GDC53" s="94"/>
      <c r="GDD53" s="94"/>
      <c r="GDE53" s="94"/>
      <c r="GDF53" s="94"/>
      <c r="GDG53" s="94"/>
      <c r="GDH53" s="94"/>
      <c r="GDI53" s="94"/>
      <c r="GDJ53" s="94"/>
      <c r="GDK53" s="94"/>
      <c r="GDL53" s="72" t="s">
        <v>430</v>
      </c>
      <c r="GDM53" s="72"/>
      <c r="GDN53" s="94"/>
      <c r="GDO53" s="94"/>
      <c r="GDP53" s="94"/>
      <c r="GDQ53" s="94"/>
      <c r="GDR53" s="94"/>
      <c r="GDS53" s="94"/>
      <c r="GDT53" s="94"/>
      <c r="GDU53" s="94"/>
      <c r="GDV53" s="94"/>
      <c r="GDW53" s="94"/>
      <c r="GDX53" s="94"/>
      <c r="GDY53" s="94"/>
      <c r="GDZ53" s="94"/>
      <c r="GEA53" s="94"/>
      <c r="GEB53" s="72" t="s">
        <v>430</v>
      </c>
      <c r="GEC53" s="72"/>
      <c r="GED53" s="94"/>
      <c r="GEE53" s="94"/>
      <c r="GEF53" s="94"/>
      <c r="GEG53" s="94"/>
      <c r="GEH53" s="94"/>
      <c r="GEI53" s="94"/>
      <c r="GEJ53" s="94"/>
      <c r="GEK53" s="94"/>
      <c r="GEL53" s="94"/>
      <c r="GEM53" s="94"/>
      <c r="GEN53" s="94"/>
      <c r="GEO53" s="94"/>
      <c r="GEP53" s="94"/>
      <c r="GEQ53" s="94"/>
      <c r="GER53" s="72" t="s">
        <v>430</v>
      </c>
      <c r="GES53" s="72"/>
      <c r="GET53" s="94"/>
      <c r="GEU53" s="94"/>
      <c r="GEV53" s="94"/>
      <c r="GEW53" s="94"/>
      <c r="GEX53" s="94"/>
      <c r="GEY53" s="94"/>
      <c r="GEZ53" s="94"/>
      <c r="GFA53" s="94"/>
      <c r="GFB53" s="94"/>
      <c r="GFC53" s="94"/>
      <c r="GFD53" s="94"/>
      <c r="GFE53" s="94"/>
      <c r="GFF53" s="94"/>
      <c r="GFG53" s="94"/>
      <c r="GFH53" s="72" t="s">
        <v>430</v>
      </c>
      <c r="GFI53" s="72"/>
      <c r="GFJ53" s="94"/>
      <c r="GFK53" s="94"/>
      <c r="GFL53" s="94"/>
      <c r="GFM53" s="94"/>
      <c r="GFN53" s="94"/>
      <c r="GFO53" s="94"/>
      <c r="GFP53" s="94"/>
      <c r="GFQ53" s="94"/>
      <c r="GFR53" s="94"/>
      <c r="GFS53" s="94"/>
      <c r="GFT53" s="94"/>
      <c r="GFU53" s="94"/>
      <c r="GFV53" s="94"/>
      <c r="GFW53" s="94"/>
      <c r="GFX53" s="72" t="s">
        <v>430</v>
      </c>
      <c r="GFY53" s="72"/>
      <c r="GFZ53" s="94"/>
      <c r="GGA53" s="94"/>
      <c r="GGB53" s="94"/>
      <c r="GGC53" s="94"/>
      <c r="GGD53" s="94"/>
      <c r="GGE53" s="94"/>
      <c r="GGF53" s="94"/>
      <c r="GGG53" s="94"/>
      <c r="GGH53" s="94"/>
      <c r="GGI53" s="94"/>
      <c r="GGJ53" s="94"/>
      <c r="GGK53" s="94"/>
      <c r="GGL53" s="94"/>
      <c r="GGM53" s="94"/>
      <c r="GGN53" s="72" t="s">
        <v>430</v>
      </c>
      <c r="GGO53" s="72"/>
      <c r="GGP53" s="94"/>
      <c r="GGQ53" s="94"/>
      <c r="GGR53" s="94"/>
      <c r="GGS53" s="94"/>
      <c r="GGT53" s="94"/>
      <c r="GGU53" s="94"/>
      <c r="GGV53" s="94"/>
      <c r="GGW53" s="94"/>
      <c r="GGX53" s="94"/>
      <c r="GGY53" s="94"/>
      <c r="GGZ53" s="94"/>
      <c r="GHA53" s="94"/>
      <c r="GHB53" s="94"/>
      <c r="GHC53" s="94"/>
      <c r="GHD53" s="72" t="s">
        <v>430</v>
      </c>
      <c r="GHE53" s="72"/>
      <c r="GHF53" s="94"/>
      <c r="GHG53" s="94"/>
      <c r="GHH53" s="94"/>
      <c r="GHI53" s="94"/>
      <c r="GHJ53" s="94"/>
      <c r="GHK53" s="94"/>
      <c r="GHL53" s="94"/>
      <c r="GHM53" s="94"/>
      <c r="GHN53" s="94"/>
      <c r="GHO53" s="94"/>
      <c r="GHP53" s="94"/>
      <c r="GHQ53" s="94"/>
      <c r="GHR53" s="94"/>
      <c r="GHS53" s="94"/>
      <c r="GHT53" s="72" t="s">
        <v>430</v>
      </c>
      <c r="GHU53" s="72"/>
      <c r="GHV53" s="94"/>
      <c r="GHW53" s="94"/>
      <c r="GHX53" s="94"/>
      <c r="GHY53" s="94"/>
      <c r="GHZ53" s="94"/>
      <c r="GIA53" s="94"/>
      <c r="GIB53" s="94"/>
      <c r="GIC53" s="94"/>
      <c r="GID53" s="94"/>
      <c r="GIE53" s="94"/>
      <c r="GIF53" s="94"/>
      <c r="GIG53" s="94"/>
      <c r="GIH53" s="94"/>
      <c r="GII53" s="94"/>
      <c r="GIJ53" s="72" t="s">
        <v>430</v>
      </c>
      <c r="GIK53" s="72"/>
      <c r="GIL53" s="94"/>
      <c r="GIM53" s="94"/>
      <c r="GIN53" s="94"/>
      <c r="GIO53" s="94"/>
      <c r="GIP53" s="94"/>
      <c r="GIQ53" s="94"/>
      <c r="GIR53" s="94"/>
      <c r="GIS53" s="94"/>
      <c r="GIT53" s="94"/>
      <c r="GIU53" s="94"/>
      <c r="GIV53" s="94"/>
      <c r="GIW53" s="94"/>
      <c r="GIX53" s="94"/>
      <c r="GIY53" s="94"/>
      <c r="GIZ53" s="72" t="s">
        <v>430</v>
      </c>
      <c r="GJA53" s="72"/>
      <c r="GJB53" s="94"/>
      <c r="GJC53" s="94"/>
      <c r="GJD53" s="94"/>
      <c r="GJE53" s="94"/>
      <c r="GJF53" s="94"/>
      <c r="GJG53" s="94"/>
      <c r="GJH53" s="94"/>
      <c r="GJI53" s="94"/>
      <c r="GJJ53" s="94"/>
      <c r="GJK53" s="94"/>
      <c r="GJL53" s="94"/>
      <c r="GJM53" s="94"/>
      <c r="GJN53" s="94"/>
      <c r="GJO53" s="94"/>
      <c r="GJP53" s="72" t="s">
        <v>430</v>
      </c>
      <c r="GJQ53" s="72"/>
      <c r="GJR53" s="94"/>
      <c r="GJS53" s="94"/>
      <c r="GJT53" s="94"/>
      <c r="GJU53" s="94"/>
      <c r="GJV53" s="94"/>
      <c r="GJW53" s="94"/>
      <c r="GJX53" s="94"/>
      <c r="GJY53" s="94"/>
      <c r="GJZ53" s="94"/>
      <c r="GKA53" s="94"/>
      <c r="GKB53" s="94"/>
      <c r="GKC53" s="94"/>
      <c r="GKD53" s="94"/>
      <c r="GKE53" s="94"/>
      <c r="GKF53" s="72" t="s">
        <v>430</v>
      </c>
      <c r="GKG53" s="72"/>
      <c r="GKH53" s="94"/>
      <c r="GKI53" s="94"/>
      <c r="GKJ53" s="94"/>
      <c r="GKK53" s="94"/>
      <c r="GKL53" s="94"/>
      <c r="GKM53" s="94"/>
      <c r="GKN53" s="94"/>
      <c r="GKO53" s="94"/>
      <c r="GKP53" s="94"/>
      <c r="GKQ53" s="94"/>
      <c r="GKR53" s="94"/>
      <c r="GKS53" s="94"/>
      <c r="GKT53" s="94"/>
      <c r="GKU53" s="94"/>
      <c r="GKV53" s="72" t="s">
        <v>430</v>
      </c>
      <c r="GKW53" s="72"/>
      <c r="GKX53" s="94"/>
      <c r="GKY53" s="94"/>
      <c r="GKZ53" s="94"/>
      <c r="GLA53" s="94"/>
      <c r="GLB53" s="94"/>
      <c r="GLC53" s="94"/>
      <c r="GLD53" s="94"/>
      <c r="GLE53" s="94"/>
      <c r="GLF53" s="94"/>
      <c r="GLG53" s="94"/>
      <c r="GLH53" s="94"/>
      <c r="GLI53" s="94"/>
      <c r="GLJ53" s="94"/>
      <c r="GLK53" s="94"/>
      <c r="GLL53" s="72" t="s">
        <v>430</v>
      </c>
      <c r="GLM53" s="72"/>
      <c r="GLN53" s="94"/>
      <c r="GLO53" s="94"/>
      <c r="GLP53" s="94"/>
      <c r="GLQ53" s="94"/>
      <c r="GLR53" s="94"/>
      <c r="GLS53" s="94"/>
      <c r="GLT53" s="94"/>
      <c r="GLU53" s="94"/>
      <c r="GLV53" s="94"/>
      <c r="GLW53" s="94"/>
      <c r="GLX53" s="94"/>
      <c r="GLY53" s="94"/>
      <c r="GLZ53" s="94"/>
      <c r="GMA53" s="94"/>
      <c r="GMB53" s="72" t="s">
        <v>430</v>
      </c>
      <c r="GMC53" s="72"/>
      <c r="GMD53" s="94"/>
      <c r="GME53" s="94"/>
      <c r="GMF53" s="94"/>
      <c r="GMG53" s="94"/>
      <c r="GMH53" s="94"/>
      <c r="GMI53" s="94"/>
      <c r="GMJ53" s="94"/>
      <c r="GMK53" s="94"/>
      <c r="GML53" s="94"/>
      <c r="GMM53" s="94"/>
      <c r="GMN53" s="94"/>
      <c r="GMO53" s="94"/>
      <c r="GMP53" s="94"/>
      <c r="GMQ53" s="94"/>
      <c r="GMR53" s="72" t="s">
        <v>430</v>
      </c>
      <c r="GMS53" s="72"/>
      <c r="GMT53" s="94"/>
      <c r="GMU53" s="94"/>
      <c r="GMV53" s="94"/>
      <c r="GMW53" s="94"/>
      <c r="GMX53" s="94"/>
      <c r="GMY53" s="94"/>
      <c r="GMZ53" s="94"/>
      <c r="GNA53" s="94"/>
      <c r="GNB53" s="94"/>
      <c r="GNC53" s="94"/>
      <c r="GND53" s="94"/>
      <c r="GNE53" s="94"/>
      <c r="GNF53" s="94"/>
      <c r="GNG53" s="94"/>
      <c r="GNH53" s="72" t="s">
        <v>430</v>
      </c>
      <c r="GNI53" s="72"/>
      <c r="GNJ53" s="94"/>
      <c r="GNK53" s="94"/>
      <c r="GNL53" s="94"/>
      <c r="GNM53" s="94"/>
      <c r="GNN53" s="94"/>
      <c r="GNO53" s="94"/>
      <c r="GNP53" s="94"/>
      <c r="GNQ53" s="94"/>
      <c r="GNR53" s="94"/>
      <c r="GNS53" s="94"/>
      <c r="GNT53" s="94"/>
      <c r="GNU53" s="94"/>
      <c r="GNV53" s="94"/>
      <c r="GNW53" s="94"/>
      <c r="GNX53" s="72" t="s">
        <v>430</v>
      </c>
      <c r="GNY53" s="72"/>
      <c r="GNZ53" s="94"/>
      <c r="GOA53" s="94"/>
      <c r="GOB53" s="94"/>
      <c r="GOC53" s="94"/>
      <c r="GOD53" s="94"/>
      <c r="GOE53" s="94"/>
      <c r="GOF53" s="94"/>
      <c r="GOG53" s="94"/>
      <c r="GOH53" s="94"/>
      <c r="GOI53" s="94"/>
      <c r="GOJ53" s="94"/>
      <c r="GOK53" s="94"/>
      <c r="GOL53" s="94"/>
      <c r="GOM53" s="94"/>
      <c r="GON53" s="72" t="s">
        <v>430</v>
      </c>
      <c r="GOO53" s="72"/>
      <c r="GOP53" s="94"/>
      <c r="GOQ53" s="94"/>
      <c r="GOR53" s="94"/>
      <c r="GOS53" s="94"/>
      <c r="GOT53" s="94"/>
      <c r="GOU53" s="94"/>
      <c r="GOV53" s="94"/>
      <c r="GOW53" s="94"/>
      <c r="GOX53" s="94"/>
      <c r="GOY53" s="94"/>
      <c r="GOZ53" s="94"/>
      <c r="GPA53" s="94"/>
      <c r="GPB53" s="94"/>
      <c r="GPC53" s="94"/>
      <c r="GPD53" s="72" t="s">
        <v>430</v>
      </c>
      <c r="GPE53" s="72"/>
      <c r="GPF53" s="94"/>
      <c r="GPG53" s="94"/>
      <c r="GPH53" s="94"/>
      <c r="GPI53" s="94"/>
      <c r="GPJ53" s="94"/>
      <c r="GPK53" s="94"/>
      <c r="GPL53" s="94"/>
      <c r="GPM53" s="94"/>
      <c r="GPN53" s="94"/>
      <c r="GPO53" s="94"/>
      <c r="GPP53" s="94"/>
      <c r="GPQ53" s="94"/>
      <c r="GPR53" s="94"/>
      <c r="GPS53" s="94"/>
      <c r="GPT53" s="72" t="s">
        <v>430</v>
      </c>
      <c r="GPU53" s="72"/>
      <c r="GPV53" s="94"/>
      <c r="GPW53" s="94"/>
      <c r="GPX53" s="94"/>
      <c r="GPY53" s="94"/>
      <c r="GPZ53" s="94"/>
      <c r="GQA53" s="94"/>
      <c r="GQB53" s="94"/>
      <c r="GQC53" s="94"/>
      <c r="GQD53" s="94"/>
      <c r="GQE53" s="94"/>
      <c r="GQF53" s="94"/>
      <c r="GQG53" s="94"/>
      <c r="GQH53" s="94"/>
      <c r="GQI53" s="94"/>
      <c r="GQJ53" s="72" t="s">
        <v>430</v>
      </c>
      <c r="GQK53" s="72"/>
      <c r="GQL53" s="94"/>
      <c r="GQM53" s="94"/>
      <c r="GQN53" s="94"/>
      <c r="GQO53" s="94"/>
      <c r="GQP53" s="94"/>
      <c r="GQQ53" s="94"/>
      <c r="GQR53" s="94"/>
      <c r="GQS53" s="94"/>
      <c r="GQT53" s="94"/>
      <c r="GQU53" s="94"/>
      <c r="GQV53" s="94"/>
      <c r="GQW53" s="94"/>
      <c r="GQX53" s="94"/>
      <c r="GQY53" s="94"/>
      <c r="GQZ53" s="72" t="s">
        <v>430</v>
      </c>
      <c r="GRA53" s="72"/>
      <c r="GRB53" s="94"/>
      <c r="GRC53" s="94"/>
      <c r="GRD53" s="94"/>
      <c r="GRE53" s="94"/>
      <c r="GRF53" s="94"/>
      <c r="GRG53" s="94"/>
      <c r="GRH53" s="94"/>
      <c r="GRI53" s="94"/>
      <c r="GRJ53" s="94"/>
      <c r="GRK53" s="94"/>
      <c r="GRL53" s="94"/>
      <c r="GRM53" s="94"/>
      <c r="GRN53" s="94"/>
      <c r="GRO53" s="94"/>
      <c r="GRP53" s="72" t="s">
        <v>430</v>
      </c>
      <c r="GRQ53" s="72"/>
      <c r="GRR53" s="94"/>
      <c r="GRS53" s="94"/>
      <c r="GRT53" s="94"/>
      <c r="GRU53" s="94"/>
      <c r="GRV53" s="94"/>
      <c r="GRW53" s="94"/>
      <c r="GRX53" s="94"/>
      <c r="GRY53" s="94"/>
      <c r="GRZ53" s="94"/>
      <c r="GSA53" s="94"/>
      <c r="GSB53" s="94"/>
      <c r="GSC53" s="94"/>
      <c r="GSD53" s="94"/>
      <c r="GSE53" s="94"/>
      <c r="GSF53" s="72" t="s">
        <v>430</v>
      </c>
      <c r="GSG53" s="72"/>
      <c r="GSH53" s="94"/>
      <c r="GSI53" s="94"/>
      <c r="GSJ53" s="94"/>
      <c r="GSK53" s="94"/>
      <c r="GSL53" s="94"/>
      <c r="GSM53" s="94"/>
      <c r="GSN53" s="94"/>
      <c r="GSO53" s="94"/>
      <c r="GSP53" s="94"/>
      <c r="GSQ53" s="94"/>
      <c r="GSR53" s="94"/>
      <c r="GSS53" s="94"/>
      <c r="GST53" s="94"/>
      <c r="GSU53" s="94"/>
      <c r="GSV53" s="72" t="s">
        <v>430</v>
      </c>
      <c r="GSW53" s="72"/>
      <c r="GSX53" s="94"/>
      <c r="GSY53" s="94"/>
      <c r="GSZ53" s="94"/>
      <c r="GTA53" s="94"/>
      <c r="GTB53" s="94"/>
      <c r="GTC53" s="94"/>
      <c r="GTD53" s="94"/>
      <c r="GTE53" s="94"/>
      <c r="GTF53" s="94"/>
      <c r="GTG53" s="94"/>
      <c r="GTH53" s="94"/>
      <c r="GTI53" s="94"/>
      <c r="GTJ53" s="94"/>
      <c r="GTK53" s="94"/>
      <c r="GTL53" s="72" t="s">
        <v>430</v>
      </c>
      <c r="GTM53" s="72"/>
      <c r="GTN53" s="94"/>
      <c r="GTO53" s="94"/>
      <c r="GTP53" s="94"/>
      <c r="GTQ53" s="94"/>
      <c r="GTR53" s="94"/>
      <c r="GTS53" s="94"/>
      <c r="GTT53" s="94"/>
      <c r="GTU53" s="94"/>
      <c r="GTV53" s="94"/>
      <c r="GTW53" s="94"/>
      <c r="GTX53" s="94"/>
      <c r="GTY53" s="94"/>
      <c r="GTZ53" s="94"/>
      <c r="GUA53" s="94"/>
      <c r="GUB53" s="72" t="s">
        <v>430</v>
      </c>
      <c r="GUC53" s="72"/>
      <c r="GUD53" s="94"/>
      <c r="GUE53" s="94"/>
      <c r="GUF53" s="94"/>
      <c r="GUG53" s="94"/>
      <c r="GUH53" s="94"/>
      <c r="GUI53" s="94"/>
      <c r="GUJ53" s="94"/>
      <c r="GUK53" s="94"/>
      <c r="GUL53" s="94"/>
      <c r="GUM53" s="94"/>
      <c r="GUN53" s="94"/>
      <c r="GUO53" s="94"/>
      <c r="GUP53" s="94"/>
      <c r="GUQ53" s="94"/>
      <c r="GUR53" s="72" t="s">
        <v>430</v>
      </c>
      <c r="GUS53" s="72"/>
      <c r="GUT53" s="94"/>
      <c r="GUU53" s="94"/>
      <c r="GUV53" s="94"/>
      <c r="GUW53" s="94"/>
      <c r="GUX53" s="94"/>
      <c r="GUY53" s="94"/>
      <c r="GUZ53" s="94"/>
      <c r="GVA53" s="94"/>
      <c r="GVB53" s="94"/>
      <c r="GVC53" s="94"/>
      <c r="GVD53" s="94"/>
      <c r="GVE53" s="94"/>
      <c r="GVF53" s="94"/>
      <c r="GVG53" s="94"/>
      <c r="GVH53" s="72" t="s">
        <v>430</v>
      </c>
      <c r="GVI53" s="72"/>
      <c r="GVJ53" s="94"/>
      <c r="GVK53" s="94"/>
      <c r="GVL53" s="94"/>
      <c r="GVM53" s="94"/>
      <c r="GVN53" s="94"/>
      <c r="GVO53" s="94"/>
      <c r="GVP53" s="94"/>
      <c r="GVQ53" s="94"/>
      <c r="GVR53" s="94"/>
      <c r="GVS53" s="94"/>
      <c r="GVT53" s="94"/>
      <c r="GVU53" s="94"/>
      <c r="GVV53" s="94"/>
      <c r="GVW53" s="94"/>
      <c r="GVX53" s="72" t="s">
        <v>430</v>
      </c>
      <c r="GVY53" s="72"/>
      <c r="GVZ53" s="94"/>
      <c r="GWA53" s="94"/>
      <c r="GWB53" s="94"/>
      <c r="GWC53" s="94"/>
      <c r="GWD53" s="94"/>
      <c r="GWE53" s="94"/>
      <c r="GWF53" s="94"/>
      <c r="GWG53" s="94"/>
      <c r="GWH53" s="94"/>
      <c r="GWI53" s="94"/>
      <c r="GWJ53" s="94"/>
      <c r="GWK53" s="94"/>
      <c r="GWL53" s="94"/>
      <c r="GWM53" s="94"/>
      <c r="GWN53" s="72" t="s">
        <v>430</v>
      </c>
      <c r="GWO53" s="72"/>
      <c r="GWP53" s="94"/>
      <c r="GWQ53" s="94"/>
      <c r="GWR53" s="94"/>
      <c r="GWS53" s="94"/>
      <c r="GWT53" s="94"/>
      <c r="GWU53" s="94"/>
      <c r="GWV53" s="94"/>
      <c r="GWW53" s="94"/>
      <c r="GWX53" s="94"/>
      <c r="GWY53" s="94"/>
      <c r="GWZ53" s="94"/>
      <c r="GXA53" s="94"/>
      <c r="GXB53" s="94"/>
      <c r="GXC53" s="94"/>
      <c r="GXD53" s="72" t="s">
        <v>430</v>
      </c>
      <c r="GXE53" s="72"/>
      <c r="GXF53" s="94"/>
      <c r="GXG53" s="94"/>
      <c r="GXH53" s="94"/>
      <c r="GXI53" s="94"/>
      <c r="GXJ53" s="94"/>
      <c r="GXK53" s="94"/>
      <c r="GXL53" s="94"/>
      <c r="GXM53" s="94"/>
      <c r="GXN53" s="94"/>
      <c r="GXO53" s="94"/>
      <c r="GXP53" s="94"/>
      <c r="GXQ53" s="94"/>
      <c r="GXR53" s="94"/>
      <c r="GXS53" s="94"/>
      <c r="GXT53" s="72" t="s">
        <v>430</v>
      </c>
      <c r="GXU53" s="72"/>
      <c r="GXV53" s="94"/>
      <c r="GXW53" s="94"/>
      <c r="GXX53" s="94"/>
      <c r="GXY53" s="94"/>
      <c r="GXZ53" s="94"/>
      <c r="GYA53" s="94"/>
      <c r="GYB53" s="94"/>
      <c r="GYC53" s="94"/>
      <c r="GYD53" s="94"/>
      <c r="GYE53" s="94"/>
      <c r="GYF53" s="94"/>
      <c r="GYG53" s="94"/>
      <c r="GYH53" s="94"/>
      <c r="GYI53" s="94"/>
      <c r="GYJ53" s="72" t="s">
        <v>430</v>
      </c>
      <c r="GYK53" s="72"/>
      <c r="GYL53" s="94"/>
      <c r="GYM53" s="94"/>
      <c r="GYN53" s="94"/>
      <c r="GYO53" s="94"/>
      <c r="GYP53" s="94"/>
      <c r="GYQ53" s="94"/>
      <c r="GYR53" s="94"/>
      <c r="GYS53" s="94"/>
      <c r="GYT53" s="94"/>
      <c r="GYU53" s="94"/>
      <c r="GYV53" s="94"/>
      <c r="GYW53" s="94"/>
      <c r="GYX53" s="94"/>
      <c r="GYY53" s="94"/>
      <c r="GYZ53" s="72" t="s">
        <v>430</v>
      </c>
      <c r="GZA53" s="72"/>
      <c r="GZB53" s="94"/>
      <c r="GZC53" s="94"/>
      <c r="GZD53" s="94"/>
      <c r="GZE53" s="94"/>
      <c r="GZF53" s="94"/>
      <c r="GZG53" s="94"/>
      <c r="GZH53" s="94"/>
      <c r="GZI53" s="94"/>
      <c r="GZJ53" s="94"/>
      <c r="GZK53" s="94"/>
      <c r="GZL53" s="94"/>
      <c r="GZM53" s="94"/>
      <c r="GZN53" s="94"/>
      <c r="GZO53" s="94"/>
      <c r="GZP53" s="72" t="s">
        <v>430</v>
      </c>
      <c r="GZQ53" s="72"/>
      <c r="GZR53" s="94"/>
      <c r="GZS53" s="94"/>
      <c r="GZT53" s="94"/>
      <c r="GZU53" s="94"/>
      <c r="GZV53" s="94"/>
      <c r="GZW53" s="94"/>
      <c r="GZX53" s="94"/>
      <c r="GZY53" s="94"/>
      <c r="GZZ53" s="94"/>
      <c r="HAA53" s="94"/>
      <c r="HAB53" s="94"/>
      <c r="HAC53" s="94"/>
      <c r="HAD53" s="94"/>
      <c r="HAE53" s="94"/>
      <c r="HAF53" s="72" t="s">
        <v>430</v>
      </c>
      <c r="HAG53" s="72"/>
      <c r="HAH53" s="94"/>
      <c r="HAI53" s="94"/>
      <c r="HAJ53" s="94"/>
      <c r="HAK53" s="94"/>
      <c r="HAL53" s="94"/>
      <c r="HAM53" s="94"/>
      <c r="HAN53" s="94"/>
      <c r="HAO53" s="94"/>
      <c r="HAP53" s="94"/>
      <c r="HAQ53" s="94"/>
      <c r="HAR53" s="94"/>
      <c r="HAS53" s="94"/>
      <c r="HAT53" s="94"/>
      <c r="HAU53" s="94"/>
      <c r="HAV53" s="72" t="s">
        <v>430</v>
      </c>
      <c r="HAW53" s="72"/>
      <c r="HAX53" s="94"/>
      <c r="HAY53" s="94"/>
      <c r="HAZ53" s="94"/>
      <c r="HBA53" s="94"/>
      <c r="HBB53" s="94"/>
      <c r="HBC53" s="94"/>
      <c r="HBD53" s="94"/>
      <c r="HBE53" s="94"/>
      <c r="HBF53" s="94"/>
      <c r="HBG53" s="94"/>
      <c r="HBH53" s="94"/>
      <c r="HBI53" s="94"/>
      <c r="HBJ53" s="94"/>
      <c r="HBK53" s="94"/>
      <c r="HBL53" s="72" t="s">
        <v>430</v>
      </c>
      <c r="HBM53" s="72"/>
      <c r="HBN53" s="94"/>
      <c r="HBO53" s="94"/>
      <c r="HBP53" s="94"/>
      <c r="HBQ53" s="94"/>
      <c r="HBR53" s="94"/>
      <c r="HBS53" s="94"/>
      <c r="HBT53" s="94"/>
      <c r="HBU53" s="94"/>
      <c r="HBV53" s="94"/>
      <c r="HBW53" s="94"/>
      <c r="HBX53" s="94"/>
      <c r="HBY53" s="94"/>
      <c r="HBZ53" s="94"/>
      <c r="HCA53" s="94"/>
      <c r="HCB53" s="72" t="s">
        <v>430</v>
      </c>
      <c r="HCC53" s="72"/>
      <c r="HCD53" s="94"/>
      <c r="HCE53" s="94"/>
      <c r="HCF53" s="94"/>
      <c r="HCG53" s="94"/>
      <c r="HCH53" s="94"/>
      <c r="HCI53" s="94"/>
      <c r="HCJ53" s="94"/>
      <c r="HCK53" s="94"/>
      <c r="HCL53" s="94"/>
      <c r="HCM53" s="94"/>
      <c r="HCN53" s="94"/>
      <c r="HCO53" s="94"/>
      <c r="HCP53" s="94"/>
      <c r="HCQ53" s="94"/>
      <c r="HCR53" s="72" t="s">
        <v>430</v>
      </c>
      <c r="HCS53" s="72"/>
      <c r="HCT53" s="94"/>
      <c r="HCU53" s="94"/>
      <c r="HCV53" s="94"/>
      <c r="HCW53" s="94"/>
      <c r="HCX53" s="94"/>
      <c r="HCY53" s="94"/>
      <c r="HCZ53" s="94"/>
      <c r="HDA53" s="94"/>
      <c r="HDB53" s="94"/>
      <c r="HDC53" s="94"/>
      <c r="HDD53" s="94"/>
      <c r="HDE53" s="94"/>
      <c r="HDF53" s="94"/>
      <c r="HDG53" s="94"/>
      <c r="HDH53" s="72" t="s">
        <v>430</v>
      </c>
      <c r="HDI53" s="72"/>
      <c r="HDJ53" s="94"/>
      <c r="HDK53" s="94"/>
      <c r="HDL53" s="94"/>
      <c r="HDM53" s="94"/>
      <c r="HDN53" s="94"/>
      <c r="HDO53" s="94"/>
      <c r="HDP53" s="94"/>
      <c r="HDQ53" s="94"/>
      <c r="HDR53" s="94"/>
      <c r="HDS53" s="94"/>
      <c r="HDT53" s="94"/>
      <c r="HDU53" s="94"/>
      <c r="HDV53" s="94"/>
      <c r="HDW53" s="94"/>
      <c r="HDX53" s="72" t="s">
        <v>430</v>
      </c>
      <c r="HDY53" s="72"/>
      <c r="HDZ53" s="94"/>
      <c r="HEA53" s="94"/>
      <c r="HEB53" s="94"/>
      <c r="HEC53" s="94"/>
      <c r="HED53" s="94"/>
      <c r="HEE53" s="94"/>
      <c r="HEF53" s="94"/>
      <c r="HEG53" s="94"/>
      <c r="HEH53" s="94"/>
      <c r="HEI53" s="94"/>
      <c r="HEJ53" s="94"/>
      <c r="HEK53" s="94"/>
      <c r="HEL53" s="94"/>
      <c r="HEM53" s="94"/>
      <c r="HEN53" s="72" t="s">
        <v>430</v>
      </c>
      <c r="HEO53" s="72"/>
      <c r="HEP53" s="94"/>
      <c r="HEQ53" s="94"/>
      <c r="HER53" s="94"/>
      <c r="HES53" s="94"/>
      <c r="HET53" s="94"/>
      <c r="HEU53" s="94"/>
      <c r="HEV53" s="94"/>
      <c r="HEW53" s="94"/>
      <c r="HEX53" s="94"/>
      <c r="HEY53" s="94"/>
      <c r="HEZ53" s="94"/>
      <c r="HFA53" s="94"/>
      <c r="HFB53" s="94"/>
      <c r="HFC53" s="94"/>
      <c r="HFD53" s="72" t="s">
        <v>430</v>
      </c>
      <c r="HFE53" s="72"/>
      <c r="HFF53" s="94"/>
      <c r="HFG53" s="94"/>
      <c r="HFH53" s="94"/>
      <c r="HFI53" s="94"/>
      <c r="HFJ53" s="94"/>
      <c r="HFK53" s="94"/>
      <c r="HFL53" s="94"/>
      <c r="HFM53" s="94"/>
      <c r="HFN53" s="94"/>
      <c r="HFO53" s="94"/>
      <c r="HFP53" s="94"/>
      <c r="HFQ53" s="94"/>
      <c r="HFR53" s="94"/>
      <c r="HFS53" s="94"/>
      <c r="HFT53" s="72" t="s">
        <v>430</v>
      </c>
      <c r="HFU53" s="72"/>
      <c r="HFV53" s="94"/>
      <c r="HFW53" s="94"/>
      <c r="HFX53" s="94"/>
      <c r="HFY53" s="94"/>
      <c r="HFZ53" s="94"/>
      <c r="HGA53" s="94"/>
      <c r="HGB53" s="94"/>
      <c r="HGC53" s="94"/>
      <c r="HGD53" s="94"/>
      <c r="HGE53" s="94"/>
      <c r="HGF53" s="94"/>
      <c r="HGG53" s="94"/>
      <c r="HGH53" s="94"/>
      <c r="HGI53" s="94"/>
      <c r="HGJ53" s="72" t="s">
        <v>430</v>
      </c>
      <c r="HGK53" s="72"/>
      <c r="HGL53" s="94"/>
      <c r="HGM53" s="94"/>
      <c r="HGN53" s="94"/>
      <c r="HGO53" s="94"/>
      <c r="HGP53" s="94"/>
      <c r="HGQ53" s="94"/>
      <c r="HGR53" s="94"/>
      <c r="HGS53" s="94"/>
      <c r="HGT53" s="94"/>
      <c r="HGU53" s="94"/>
      <c r="HGV53" s="94"/>
      <c r="HGW53" s="94"/>
      <c r="HGX53" s="94"/>
      <c r="HGY53" s="94"/>
      <c r="HGZ53" s="72" t="s">
        <v>430</v>
      </c>
      <c r="HHA53" s="72"/>
      <c r="HHB53" s="94"/>
      <c r="HHC53" s="94"/>
      <c r="HHD53" s="94"/>
      <c r="HHE53" s="94"/>
      <c r="HHF53" s="94"/>
      <c r="HHG53" s="94"/>
      <c r="HHH53" s="94"/>
      <c r="HHI53" s="94"/>
      <c r="HHJ53" s="94"/>
      <c r="HHK53" s="94"/>
      <c r="HHL53" s="94"/>
      <c r="HHM53" s="94"/>
      <c r="HHN53" s="94"/>
      <c r="HHO53" s="94"/>
      <c r="HHP53" s="72" t="s">
        <v>430</v>
      </c>
      <c r="HHQ53" s="72"/>
      <c r="HHR53" s="94"/>
      <c r="HHS53" s="94"/>
      <c r="HHT53" s="94"/>
      <c r="HHU53" s="94"/>
      <c r="HHV53" s="94"/>
      <c r="HHW53" s="94"/>
      <c r="HHX53" s="94"/>
      <c r="HHY53" s="94"/>
      <c r="HHZ53" s="94"/>
      <c r="HIA53" s="94"/>
      <c r="HIB53" s="94"/>
      <c r="HIC53" s="94"/>
      <c r="HID53" s="94"/>
      <c r="HIE53" s="94"/>
      <c r="HIF53" s="72" t="s">
        <v>430</v>
      </c>
      <c r="HIG53" s="72"/>
      <c r="HIH53" s="94"/>
      <c r="HII53" s="94"/>
      <c r="HIJ53" s="94"/>
      <c r="HIK53" s="94"/>
      <c r="HIL53" s="94"/>
      <c r="HIM53" s="94"/>
      <c r="HIN53" s="94"/>
      <c r="HIO53" s="94"/>
      <c r="HIP53" s="94"/>
      <c r="HIQ53" s="94"/>
      <c r="HIR53" s="94"/>
      <c r="HIS53" s="94"/>
      <c r="HIT53" s="94"/>
      <c r="HIU53" s="94"/>
      <c r="HIV53" s="72" t="s">
        <v>430</v>
      </c>
      <c r="HIW53" s="72"/>
      <c r="HIX53" s="94"/>
      <c r="HIY53" s="94"/>
      <c r="HIZ53" s="94"/>
      <c r="HJA53" s="94"/>
      <c r="HJB53" s="94"/>
      <c r="HJC53" s="94"/>
      <c r="HJD53" s="94"/>
      <c r="HJE53" s="94"/>
      <c r="HJF53" s="94"/>
      <c r="HJG53" s="94"/>
      <c r="HJH53" s="94"/>
      <c r="HJI53" s="94"/>
      <c r="HJJ53" s="94"/>
      <c r="HJK53" s="94"/>
      <c r="HJL53" s="72" t="s">
        <v>430</v>
      </c>
      <c r="HJM53" s="72"/>
      <c r="HJN53" s="94"/>
      <c r="HJO53" s="94"/>
      <c r="HJP53" s="94"/>
      <c r="HJQ53" s="94"/>
      <c r="HJR53" s="94"/>
      <c r="HJS53" s="94"/>
      <c r="HJT53" s="94"/>
      <c r="HJU53" s="94"/>
      <c r="HJV53" s="94"/>
      <c r="HJW53" s="94"/>
      <c r="HJX53" s="94"/>
      <c r="HJY53" s="94"/>
      <c r="HJZ53" s="94"/>
      <c r="HKA53" s="94"/>
      <c r="HKB53" s="72" t="s">
        <v>430</v>
      </c>
      <c r="HKC53" s="72"/>
      <c r="HKD53" s="94"/>
      <c r="HKE53" s="94"/>
      <c r="HKF53" s="94"/>
      <c r="HKG53" s="94"/>
      <c r="HKH53" s="94"/>
      <c r="HKI53" s="94"/>
      <c r="HKJ53" s="94"/>
      <c r="HKK53" s="94"/>
      <c r="HKL53" s="94"/>
      <c r="HKM53" s="94"/>
      <c r="HKN53" s="94"/>
      <c r="HKO53" s="94"/>
      <c r="HKP53" s="94"/>
      <c r="HKQ53" s="94"/>
      <c r="HKR53" s="72" t="s">
        <v>430</v>
      </c>
      <c r="HKS53" s="72"/>
      <c r="HKT53" s="94"/>
      <c r="HKU53" s="94"/>
      <c r="HKV53" s="94"/>
      <c r="HKW53" s="94"/>
      <c r="HKX53" s="94"/>
      <c r="HKY53" s="94"/>
      <c r="HKZ53" s="94"/>
      <c r="HLA53" s="94"/>
      <c r="HLB53" s="94"/>
      <c r="HLC53" s="94"/>
      <c r="HLD53" s="94"/>
      <c r="HLE53" s="94"/>
      <c r="HLF53" s="94"/>
      <c r="HLG53" s="94"/>
      <c r="HLH53" s="72" t="s">
        <v>430</v>
      </c>
      <c r="HLI53" s="72"/>
      <c r="HLJ53" s="94"/>
      <c r="HLK53" s="94"/>
      <c r="HLL53" s="94"/>
      <c r="HLM53" s="94"/>
      <c r="HLN53" s="94"/>
      <c r="HLO53" s="94"/>
      <c r="HLP53" s="94"/>
      <c r="HLQ53" s="94"/>
      <c r="HLR53" s="94"/>
      <c r="HLS53" s="94"/>
      <c r="HLT53" s="94"/>
      <c r="HLU53" s="94"/>
      <c r="HLV53" s="94"/>
      <c r="HLW53" s="94"/>
      <c r="HLX53" s="72" t="s">
        <v>430</v>
      </c>
      <c r="HLY53" s="72"/>
      <c r="HLZ53" s="94"/>
      <c r="HMA53" s="94"/>
      <c r="HMB53" s="94"/>
      <c r="HMC53" s="94"/>
      <c r="HMD53" s="94"/>
      <c r="HME53" s="94"/>
      <c r="HMF53" s="94"/>
      <c r="HMG53" s="94"/>
      <c r="HMH53" s="94"/>
      <c r="HMI53" s="94"/>
      <c r="HMJ53" s="94"/>
      <c r="HMK53" s="94"/>
      <c r="HML53" s="94"/>
      <c r="HMM53" s="94"/>
      <c r="HMN53" s="72" t="s">
        <v>430</v>
      </c>
      <c r="HMO53" s="72"/>
      <c r="HMP53" s="94"/>
      <c r="HMQ53" s="94"/>
      <c r="HMR53" s="94"/>
      <c r="HMS53" s="94"/>
      <c r="HMT53" s="94"/>
      <c r="HMU53" s="94"/>
      <c r="HMV53" s="94"/>
      <c r="HMW53" s="94"/>
      <c r="HMX53" s="94"/>
      <c r="HMY53" s="94"/>
      <c r="HMZ53" s="94"/>
      <c r="HNA53" s="94"/>
      <c r="HNB53" s="94"/>
      <c r="HNC53" s="94"/>
      <c r="HND53" s="72" t="s">
        <v>430</v>
      </c>
      <c r="HNE53" s="72"/>
      <c r="HNF53" s="94"/>
      <c r="HNG53" s="94"/>
      <c r="HNH53" s="94"/>
      <c r="HNI53" s="94"/>
      <c r="HNJ53" s="94"/>
      <c r="HNK53" s="94"/>
      <c r="HNL53" s="94"/>
      <c r="HNM53" s="94"/>
      <c r="HNN53" s="94"/>
      <c r="HNO53" s="94"/>
      <c r="HNP53" s="94"/>
      <c r="HNQ53" s="94"/>
      <c r="HNR53" s="94"/>
      <c r="HNS53" s="94"/>
      <c r="HNT53" s="72" t="s">
        <v>430</v>
      </c>
      <c r="HNU53" s="72"/>
      <c r="HNV53" s="94"/>
      <c r="HNW53" s="94"/>
      <c r="HNX53" s="94"/>
      <c r="HNY53" s="94"/>
      <c r="HNZ53" s="94"/>
      <c r="HOA53" s="94"/>
      <c r="HOB53" s="94"/>
      <c r="HOC53" s="94"/>
      <c r="HOD53" s="94"/>
      <c r="HOE53" s="94"/>
      <c r="HOF53" s="94"/>
      <c r="HOG53" s="94"/>
      <c r="HOH53" s="94"/>
      <c r="HOI53" s="94"/>
      <c r="HOJ53" s="72" t="s">
        <v>430</v>
      </c>
      <c r="HOK53" s="72"/>
      <c r="HOL53" s="94"/>
      <c r="HOM53" s="94"/>
      <c r="HON53" s="94"/>
      <c r="HOO53" s="94"/>
      <c r="HOP53" s="94"/>
      <c r="HOQ53" s="94"/>
      <c r="HOR53" s="94"/>
      <c r="HOS53" s="94"/>
      <c r="HOT53" s="94"/>
      <c r="HOU53" s="94"/>
      <c r="HOV53" s="94"/>
      <c r="HOW53" s="94"/>
      <c r="HOX53" s="94"/>
      <c r="HOY53" s="94"/>
      <c r="HOZ53" s="72" t="s">
        <v>430</v>
      </c>
      <c r="HPA53" s="72"/>
      <c r="HPB53" s="94"/>
      <c r="HPC53" s="94"/>
      <c r="HPD53" s="94"/>
      <c r="HPE53" s="94"/>
      <c r="HPF53" s="94"/>
      <c r="HPG53" s="94"/>
      <c r="HPH53" s="94"/>
      <c r="HPI53" s="94"/>
      <c r="HPJ53" s="94"/>
      <c r="HPK53" s="94"/>
      <c r="HPL53" s="94"/>
      <c r="HPM53" s="94"/>
      <c r="HPN53" s="94"/>
      <c r="HPO53" s="94"/>
      <c r="HPP53" s="72" t="s">
        <v>430</v>
      </c>
      <c r="HPQ53" s="72"/>
      <c r="HPR53" s="94"/>
      <c r="HPS53" s="94"/>
      <c r="HPT53" s="94"/>
      <c r="HPU53" s="94"/>
      <c r="HPV53" s="94"/>
      <c r="HPW53" s="94"/>
      <c r="HPX53" s="94"/>
      <c r="HPY53" s="94"/>
      <c r="HPZ53" s="94"/>
      <c r="HQA53" s="94"/>
      <c r="HQB53" s="94"/>
      <c r="HQC53" s="94"/>
      <c r="HQD53" s="94"/>
      <c r="HQE53" s="94"/>
      <c r="HQF53" s="72" t="s">
        <v>430</v>
      </c>
      <c r="HQG53" s="72"/>
      <c r="HQH53" s="94"/>
      <c r="HQI53" s="94"/>
      <c r="HQJ53" s="94"/>
      <c r="HQK53" s="94"/>
      <c r="HQL53" s="94"/>
      <c r="HQM53" s="94"/>
      <c r="HQN53" s="94"/>
      <c r="HQO53" s="94"/>
      <c r="HQP53" s="94"/>
      <c r="HQQ53" s="94"/>
      <c r="HQR53" s="94"/>
      <c r="HQS53" s="94"/>
      <c r="HQT53" s="94"/>
      <c r="HQU53" s="94"/>
      <c r="HQV53" s="72" t="s">
        <v>430</v>
      </c>
      <c r="HQW53" s="72"/>
      <c r="HQX53" s="94"/>
      <c r="HQY53" s="94"/>
      <c r="HQZ53" s="94"/>
      <c r="HRA53" s="94"/>
      <c r="HRB53" s="94"/>
      <c r="HRC53" s="94"/>
      <c r="HRD53" s="94"/>
      <c r="HRE53" s="94"/>
      <c r="HRF53" s="94"/>
      <c r="HRG53" s="94"/>
      <c r="HRH53" s="94"/>
      <c r="HRI53" s="94"/>
      <c r="HRJ53" s="94"/>
      <c r="HRK53" s="94"/>
      <c r="HRL53" s="72" t="s">
        <v>430</v>
      </c>
      <c r="HRM53" s="72"/>
      <c r="HRN53" s="94"/>
      <c r="HRO53" s="94"/>
      <c r="HRP53" s="94"/>
      <c r="HRQ53" s="94"/>
      <c r="HRR53" s="94"/>
      <c r="HRS53" s="94"/>
      <c r="HRT53" s="94"/>
      <c r="HRU53" s="94"/>
      <c r="HRV53" s="94"/>
      <c r="HRW53" s="94"/>
      <c r="HRX53" s="94"/>
      <c r="HRY53" s="94"/>
      <c r="HRZ53" s="94"/>
      <c r="HSA53" s="94"/>
      <c r="HSB53" s="72" t="s">
        <v>430</v>
      </c>
      <c r="HSC53" s="72"/>
      <c r="HSD53" s="94"/>
      <c r="HSE53" s="94"/>
      <c r="HSF53" s="94"/>
      <c r="HSG53" s="94"/>
      <c r="HSH53" s="94"/>
      <c r="HSI53" s="94"/>
      <c r="HSJ53" s="94"/>
      <c r="HSK53" s="94"/>
      <c r="HSL53" s="94"/>
      <c r="HSM53" s="94"/>
      <c r="HSN53" s="94"/>
      <c r="HSO53" s="94"/>
      <c r="HSP53" s="94"/>
      <c r="HSQ53" s="94"/>
      <c r="HSR53" s="72" t="s">
        <v>430</v>
      </c>
      <c r="HSS53" s="72"/>
      <c r="HST53" s="94"/>
      <c r="HSU53" s="94"/>
      <c r="HSV53" s="94"/>
      <c r="HSW53" s="94"/>
      <c r="HSX53" s="94"/>
      <c r="HSY53" s="94"/>
      <c r="HSZ53" s="94"/>
      <c r="HTA53" s="94"/>
      <c r="HTB53" s="94"/>
      <c r="HTC53" s="94"/>
      <c r="HTD53" s="94"/>
      <c r="HTE53" s="94"/>
      <c r="HTF53" s="94"/>
      <c r="HTG53" s="94"/>
      <c r="HTH53" s="72" t="s">
        <v>430</v>
      </c>
      <c r="HTI53" s="72"/>
      <c r="HTJ53" s="94"/>
      <c r="HTK53" s="94"/>
      <c r="HTL53" s="94"/>
      <c r="HTM53" s="94"/>
      <c r="HTN53" s="94"/>
      <c r="HTO53" s="94"/>
      <c r="HTP53" s="94"/>
      <c r="HTQ53" s="94"/>
      <c r="HTR53" s="94"/>
      <c r="HTS53" s="94"/>
      <c r="HTT53" s="94"/>
      <c r="HTU53" s="94"/>
      <c r="HTV53" s="94"/>
      <c r="HTW53" s="94"/>
      <c r="HTX53" s="72" t="s">
        <v>430</v>
      </c>
      <c r="HTY53" s="72"/>
      <c r="HTZ53" s="94"/>
      <c r="HUA53" s="94"/>
      <c r="HUB53" s="94"/>
      <c r="HUC53" s="94"/>
      <c r="HUD53" s="94"/>
      <c r="HUE53" s="94"/>
      <c r="HUF53" s="94"/>
      <c r="HUG53" s="94"/>
      <c r="HUH53" s="94"/>
      <c r="HUI53" s="94"/>
      <c r="HUJ53" s="94"/>
      <c r="HUK53" s="94"/>
      <c r="HUL53" s="94"/>
      <c r="HUM53" s="94"/>
      <c r="HUN53" s="72" t="s">
        <v>430</v>
      </c>
      <c r="HUO53" s="72"/>
      <c r="HUP53" s="94"/>
      <c r="HUQ53" s="94"/>
      <c r="HUR53" s="94"/>
      <c r="HUS53" s="94"/>
      <c r="HUT53" s="94"/>
      <c r="HUU53" s="94"/>
      <c r="HUV53" s="94"/>
      <c r="HUW53" s="94"/>
      <c r="HUX53" s="94"/>
      <c r="HUY53" s="94"/>
      <c r="HUZ53" s="94"/>
      <c r="HVA53" s="94"/>
      <c r="HVB53" s="94"/>
      <c r="HVC53" s="94"/>
      <c r="HVD53" s="72" t="s">
        <v>430</v>
      </c>
      <c r="HVE53" s="72"/>
      <c r="HVF53" s="94"/>
      <c r="HVG53" s="94"/>
      <c r="HVH53" s="94"/>
      <c r="HVI53" s="94"/>
      <c r="HVJ53" s="94"/>
      <c r="HVK53" s="94"/>
      <c r="HVL53" s="94"/>
      <c r="HVM53" s="94"/>
      <c r="HVN53" s="94"/>
      <c r="HVO53" s="94"/>
      <c r="HVP53" s="94"/>
      <c r="HVQ53" s="94"/>
      <c r="HVR53" s="94"/>
      <c r="HVS53" s="94"/>
      <c r="HVT53" s="72" t="s">
        <v>430</v>
      </c>
      <c r="HVU53" s="72"/>
      <c r="HVV53" s="94"/>
      <c r="HVW53" s="94"/>
      <c r="HVX53" s="94"/>
      <c r="HVY53" s="94"/>
      <c r="HVZ53" s="94"/>
      <c r="HWA53" s="94"/>
      <c r="HWB53" s="94"/>
      <c r="HWC53" s="94"/>
      <c r="HWD53" s="94"/>
      <c r="HWE53" s="94"/>
      <c r="HWF53" s="94"/>
      <c r="HWG53" s="94"/>
      <c r="HWH53" s="94"/>
      <c r="HWI53" s="94"/>
      <c r="HWJ53" s="72" t="s">
        <v>430</v>
      </c>
      <c r="HWK53" s="72"/>
      <c r="HWL53" s="94"/>
      <c r="HWM53" s="94"/>
      <c r="HWN53" s="94"/>
      <c r="HWO53" s="94"/>
      <c r="HWP53" s="94"/>
      <c r="HWQ53" s="94"/>
      <c r="HWR53" s="94"/>
      <c r="HWS53" s="94"/>
      <c r="HWT53" s="94"/>
      <c r="HWU53" s="94"/>
      <c r="HWV53" s="94"/>
      <c r="HWW53" s="94"/>
      <c r="HWX53" s="94"/>
      <c r="HWY53" s="94"/>
      <c r="HWZ53" s="72" t="s">
        <v>430</v>
      </c>
      <c r="HXA53" s="72"/>
      <c r="HXB53" s="94"/>
      <c r="HXC53" s="94"/>
      <c r="HXD53" s="94"/>
      <c r="HXE53" s="94"/>
      <c r="HXF53" s="94"/>
      <c r="HXG53" s="94"/>
      <c r="HXH53" s="94"/>
      <c r="HXI53" s="94"/>
      <c r="HXJ53" s="94"/>
      <c r="HXK53" s="94"/>
      <c r="HXL53" s="94"/>
      <c r="HXM53" s="94"/>
      <c r="HXN53" s="94"/>
      <c r="HXO53" s="94"/>
      <c r="HXP53" s="72" t="s">
        <v>430</v>
      </c>
      <c r="HXQ53" s="72"/>
      <c r="HXR53" s="94"/>
      <c r="HXS53" s="94"/>
      <c r="HXT53" s="94"/>
      <c r="HXU53" s="94"/>
      <c r="HXV53" s="94"/>
      <c r="HXW53" s="94"/>
      <c r="HXX53" s="94"/>
      <c r="HXY53" s="94"/>
      <c r="HXZ53" s="94"/>
      <c r="HYA53" s="94"/>
      <c r="HYB53" s="94"/>
      <c r="HYC53" s="94"/>
      <c r="HYD53" s="94"/>
      <c r="HYE53" s="94"/>
      <c r="HYF53" s="72" t="s">
        <v>430</v>
      </c>
      <c r="HYG53" s="72"/>
      <c r="HYH53" s="94"/>
      <c r="HYI53" s="94"/>
      <c r="HYJ53" s="94"/>
      <c r="HYK53" s="94"/>
      <c r="HYL53" s="94"/>
      <c r="HYM53" s="94"/>
      <c r="HYN53" s="94"/>
      <c r="HYO53" s="94"/>
      <c r="HYP53" s="94"/>
      <c r="HYQ53" s="94"/>
      <c r="HYR53" s="94"/>
      <c r="HYS53" s="94"/>
      <c r="HYT53" s="94"/>
      <c r="HYU53" s="94"/>
      <c r="HYV53" s="72" t="s">
        <v>430</v>
      </c>
      <c r="HYW53" s="72"/>
      <c r="HYX53" s="94"/>
      <c r="HYY53" s="94"/>
      <c r="HYZ53" s="94"/>
      <c r="HZA53" s="94"/>
      <c r="HZB53" s="94"/>
      <c r="HZC53" s="94"/>
      <c r="HZD53" s="94"/>
      <c r="HZE53" s="94"/>
      <c r="HZF53" s="94"/>
      <c r="HZG53" s="94"/>
      <c r="HZH53" s="94"/>
      <c r="HZI53" s="94"/>
      <c r="HZJ53" s="94"/>
      <c r="HZK53" s="94"/>
      <c r="HZL53" s="72" t="s">
        <v>430</v>
      </c>
      <c r="HZM53" s="72"/>
      <c r="HZN53" s="94"/>
      <c r="HZO53" s="94"/>
      <c r="HZP53" s="94"/>
      <c r="HZQ53" s="94"/>
      <c r="HZR53" s="94"/>
      <c r="HZS53" s="94"/>
      <c r="HZT53" s="94"/>
      <c r="HZU53" s="94"/>
      <c r="HZV53" s="94"/>
      <c r="HZW53" s="94"/>
      <c r="HZX53" s="94"/>
      <c r="HZY53" s="94"/>
      <c r="HZZ53" s="94"/>
      <c r="IAA53" s="94"/>
      <c r="IAB53" s="72" t="s">
        <v>430</v>
      </c>
      <c r="IAC53" s="72"/>
      <c r="IAD53" s="94"/>
      <c r="IAE53" s="94"/>
      <c r="IAF53" s="94"/>
      <c r="IAG53" s="94"/>
      <c r="IAH53" s="94"/>
      <c r="IAI53" s="94"/>
      <c r="IAJ53" s="94"/>
      <c r="IAK53" s="94"/>
      <c r="IAL53" s="94"/>
      <c r="IAM53" s="94"/>
      <c r="IAN53" s="94"/>
      <c r="IAO53" s="94"/>
      <c r="IAP53" s="94"/>
      <c r="IAQ53" s="94"/>
      <c r="IAR53" s="72" t="s">
        <v>430</v>
      </c>
      <c r="IAS53" s="72"/>
      <c r="IAT53" s="94"/>
      <c r="IAU53" s="94"/>
      <c r="IAV53" s="94"/>
      <c r="IAW53" s="94"/>
      <c r="IAX53" s="94"/>
      <c r="IAY53" s="94"/>
      <c r="IAZ53" s="94"/>
      <c r="IBA53" s="94"/>
      <c r="IBB53" s="94"/>
      <c r="IBC53" s="94"/>
      <c r="IBD53" s="94"/>
      <c r="IBE53" s="94"/>
      <c r="IBF53" s="94"/>
      <c r="IBG53" s="94"/>
      <c r="IBH53" s="72" t="s">
        <v>430</v>
      </c>
      <c r="IBI53" s="72"/>
      <c r="IBJ53" s="94"/>
      <c r="IBK53" s="94"/>
      <c r="IBL53" s="94"/>
      <c r="IBM53" s="94"/>
      <c r="IBN53" s="94"/>
      <c r="IBO53" s="94"/>
      <c r="IBP53" s="94"/>
      <c r="IBQ53" s="94"/>
      <c r="IBR53" s="94"/>
      <c r="IBS53" s="94"/>
      <c r="IBT53" s="94"/>
      <c r="IBU53" s="94"/>
      <c r="IBV53" s="94"/>
      <c r="IBW53" s="94"/>
      <c r="IBX53" s="72" t="s">
        <v>430</v>
      </c>
      <c r="IBY53" s="72"/>
      <c r="IBZ53" s="94"/>
      <c r="ICA53" s="94"/>
      <c r="ICB53" s="94"/>
      <c r="ICC53" s="94"/>
      <c r="ICD53" s="94"/>
      <c r="ICE53" s="94"/>
      <c r="ICF53" s="94"/>
      <c r="ICG53" s="94"/>
      <c r="ICH53" s="94"/>
      <c r="ICI53" s="94"/>
      <c r="ICJ53" s="94"/>
      <c r="ICK53" s="94"/>
      <c r="ICL53" s="94"/>
      <c r="ICM53" s="94"/>
      <c r="ICN53" s="72" t="s">
        <v>430</v>
      </c>
      <c r="ICO53" s="72"/>
      <c r="ICP53" s="94"/>
      <c r="ICQ53" s="94"/>
      <c r="ICR53" s="94"/>
      <c r="ICS53" s="94"/>
      <c r="ICT53" s="94"/>
      <c r="ICU53" s="94"/>
      <c r="ICV53" s="94"/>
      <c r="ICW53" s="94"/>
      <c r="ICX53" s="94"/>
      <c r="ICY53" s="94"/>
      <c r="ICZ53" s="94"/>
      <c r="IDA53" s="94"/>
      <c r="IDB53" s="94"/>
      <c r="IDC53" s="94"/>
      <c r="IDD53" s="72" t="s">
        <v>430</v>
      </c>
      <c r="IDE53" s="72"/>
      <c r="IDF53" s="94"/>
      <c r="IDG53" s="94"/>
      <c r="IDH53" s="94"/>
      <c r="IDI53" s="94"/>
      <c r="IDJ53" s="94"/>
      <c r="IDK53" s="94"/>
      <c r="IDL53" s="94"/>
      <c r="IDM53" s="94"/>
      <c r="IDN53" s="94"/>
      <c r="IDO53" s="94"/>
      <c r="IDP53" s="94"/>
      <c r="IDQ53" s="94"/>
      <c r="IDR53" s="94"/>
      <c r="IDS53" s="94"/>
      <c r="IDT53" s="72" t="s">
        <v>430</v>
      </c>
      <c r="IDU53" s="72"/>
      <c r="IDV53" s="94"/>
      <c r="IDW53" s="94"/>
      <c r="IDX53" s="94"/>
      <c r="IDY53" s="94"/>
      <c r="IDZ53" s="94"/>
      <c r="IEA53" s="94"/>
      <c r="IEB53" s="94"/>
      <c r="IEC53" s="94"/>
      <c r="IED53" s="94"/>
      <c r="IEE53" s="94"/>
      <c r="IEF53" s="94"/>
      <c r="IEG53" s="94"/>
      <c r="IEH53" s="94"/>
      <c r="IEI53" s="94"/>
      <c r="IEJ53" s="72" t="s">
        <v>430</v>
      </c>
      <c r="IEK53" s="72"/>
      <c r="IEL53" s="94"/>
      <c r="IEM53" s="94"/>
      <c r="IEN53" s="94"/>
      <c r="IEO53" s="94"/>
      <c r="IEP53" s="94"/>
      <c r="IEQ53" s="94"/>
      <c r="IER53" s="94"/>
      <c r="IES53" s="94"/>
      <c r="IET53" s="94"/>
      <c r="IEU53" s="94"/>
      <c r="IEV53" s="94"/>
      <c r="IEW53" s="94"/>
      <c r="IEX53" s="94"/>
      <c r="IEY53" s="94"/>
      <c r="IEZ53" s="72" t="s">
        <v>430</v>
      </c>
      <c r="IFA53" s="72"/>
      <c r="IFB53" s="94"/>
      <c r="IFC53" s="94"/>
      <c r="IFD53" s="94"/>
      <c r="IFE53" s="94"/>
      <c r="IFF53" s="94"/>
      <c r="IFG53" s="94"/>
      <c r="IFH53" s="94"/>
      <c r="IFI53" s="94"/>
      <c r="IFJ53" s="94"/>
      <c r="IFK53" s="94"/>
      <c r="IFL53" s="94"/>
      <c r="IFM53" s="94"/>
      <c r="IFN53" s="94"/>
      <c r="IFO53" s="94"/>
      <c r="IFP53" s="72" t="s">
        <v>430</v>
      </c>
      <c r="IFQ53" s="72"/>
      <c r="IFR53" s="94"/>
      <c r="IFS53" s="94"/>
      <c r="IFT53" s="94"/>
      <c r="IFU53" s="94"/>
      <c r="IFV53" s="94"/>
      <c r="IFW53" s="94"/>
      <c r="IFX53" s="94"/>
      <c r="IFY53" s="94"/>
      <c r="IFZ53" s="94"/>
      <c r="IGA53" s="94"/>
      <c r="IGB53" s="94"/>
      <c r="IGC53" s="94"/>
      <c r="IGD53" s="94"/>
      <c r="IGE53" s="94"/>
      <c r="IGF53" s="72" t="s">
        <v>430</v>
      </c>
      <c r="IGG53" s="72"/>
      <c r="IGH53" s="94"/>
      <c r="IGI53" s="94"/>
      <c r="IGJ53" s="94"/>
      <c r="IGK53" s="94"/>
      <c r="IGL53" s="94"/>
      <c r="IGM53" s="94"/>
      <c r="IGN53" s="94"/>
      <c r="IGO53" s="94"/>
      <c r="IGP53" s="94"/>
      <c r="IGQ53" s="94"/>
      <c r="IGR53" s="94"/>
      <c r="IGS53" s="94"/>
      <c r="IGT53" s="94"/>
      <c r="IGU53" s="94"/>
      <c r="IGV53" s="72" t="s">
        <v>430</v>
      </c>
      <c r="IGW53" s="72"/>
      <c r="IGX53" s="94"/>
      <c r="IGY53" s="94"/>
      <c r="IGZ53" s="94"/>
      <c r="IHA53" s="94"/>
      <c r="IHB53" s="94"/>
      <c r="IHC53" s="94"/>
      <c r="IHD53" s="94"/>
      <c r="IHE53" s="94"/>
      <c r="IHF53" s="94"/>
      <c r="IHG53" s="94"/>
      <c r="IHH53" s="94"/>
      <c r="IHI53" s="94"/>
      <c r="IHJ53" s="94"/>
      <c r="IHK53" s="94"/>
      <c r="IHL53" s="72" t="s">
        <v>430</v>
      </c>
      <c r="IHM53" s="72"/>
      <c r="IHN53" s="94"/>
      <c r="IHO53" s="94"/>
      <c r="IHP53" s="94"/>
      <c r="IHQ53" s="94"/>
      <c r="IHR53" s="94"/>
      <c r="IHS53" s="94"/>
      <c r="IHT53" s="94"/>
      <c r="IHU53" s="94"/>
      <c r="IHV53" s="94"/>
      <c r="IHW53" s="94"/>
      <c r="IHX53" s="94"/>
      <c r="IHY53" s="94"/>
      <c r="IHZ53" s="94"/>
      <c r="IIA53" s="94"/>
      <c r="IIB53" s="72" t="s">
        <v>430</v>
      </c>
      <c r="IIC53" s="72"/>
      <c r="IID53" s="94"/>
      <c r="IIE53" s="94"/>
      <c r="IIF53" s="94"/>
      <c r="IIG53" s="94"/>
      <c r="IIH53" s="94"/>
      <c r="III53" s="94"/>
      <c r="IIJ53" s="94"/>
      <c r="IIK53" s="94"/>
      <c r="IIL53" s="94"/>
      <c r="IIM53" s="94"/>
      <c r="IIN53" s="94"/>
      <c r="IIO53" s="94"/>
      <c r="IIP53" s="94"/>
      <c r="IIQ53" s="94"/>
      <c r="IIR53" s="72" t="s">
        <v>430</v>
      </c>
      <c r="IIS53" s="72"/>
      <c r="IIT53" s="94"/>
      <c r="IIU53" s="94"/>
      <c r="IIV53" s="94"/>
      <c r="IIW53" s="94"/>
      <c r="IIX53" s="94"/>
      <c r="IIY53" s="94"/>
      <c r="IIZ53" s="94"/>
      <c r="IJA53" s="94"/>
      <c r="IJB53" s="94"/>
      <c r="IJC53" s="94"/>
      <c r="IJD53" s="94"/>
      <c r="IJE53" s="94"/>
      <c r="IJF53" s="94"/>
      <c r="IJG53" s="94"/>
      <c r="IJH53" s="72" t="s">
        <v>430</v>
      </c>
      <c r="IJI53" s="72"/>
      <c r="IJJ53" s="94"/>
      <c r="IJK53" s="94"/>
      <c r="IJL53" s="94"/>
      <c r="IJM53" s="94"/>
      <c r="IJN53" s="94"/>
      <c r="IJO53" s="94"/>
      <c r="IJP53" s="94"/>
      <c r="IJQ53" s="94"/>
      <c r="IJR53" s="94"/>
      <c r="IJS53" s="94"/>
      <c r="IJT53" s="94"/>
      <c r="IJU53" s="94"/>
      <c r="IJV53" s="94"/>
      <c r="IJW53" s="94"/>
      <c r="IJX53" s="72" t="s">
        <v>430</v>
      </c>
      <c r="IJY53" s="72"/>
      <c r="IJZ53" s="94"/>
      <c r="IKA53" s="94"/>
      <c r="IKB53" s="94"/>
      <c r="IKC53" s="94"/>
      <c r="IKD53" s="94"/>
      <c r="IKE53" s="94"/>
      <c r="IKF53" s="94"/>
      <c r="IKG53" s="94"/>
      <c r="IKH53" s="94"/>
      <c r="IKI53" s="94"/>
      <c r="IKJ53" s="94"/>
      <c r="IKK53" s="94"/>
      <c r="IKL53" s="94"/>
      <c r="IKM53" s="94"/>
      <c r="IKN53" s="72" t="s">
        <v>430</v>
      </c>
      <c r="IKO53" s="72"/>
      <c r="IKP53" s="94"/>
      <c r="IKQ53" s="94"/>
      <c r="IKR53" s="94"/>
      <c r="IKS53" s="94"/>
      <c r="IKT53" s="94"/>
      <c r="IKU53" s="94"/>
      <c r="IKV53" s="94"/>
      <c r="IKW53" s="94"/>
      <c r="IKX53" s="94"/>
      <c r="IKY53" s="94"/>
      <c r="IKZ53" s="94"/>
      <c r="ILA53" s="94"/>
      <c r="ILB53" s="94"/>
      <c r="ILC53" s="94"/>
      <c r="ILD53" s="72" t="s">
        <v>430</v>
      </c>
      <c r="ILE53" s="72"/>
      <c r="ILF53" s="94"/>
      <c r="ILG53" s="94"/>
      <c r="ILH53" s="94"/>
      <c r="ILI53" s="94"/>
      <c r="ILJ53" s="94"/>
      <c r="ILK53" s="94"/>
      <c r="ILL53" s="94"/>
      <c r="ILM53" s="94"/>
      <c r="ILN53" s="94"/>
      <c r="ILO53" s="94"/>
      <c r="ILP53" s="94"/>
      <c r="ILQ53" s="94"/>
      <c r="ILR53" s="94"/>
      <c r="ILS53" s="94"/>
      <c r="ILT53" s="72" t="s">
        <v>430</v>
      </c>
      <c r="ILU53" s="72"/>
      <c r="ILV53" s="94"/>
      <c r="ILW53" s="94"/>
      <c r="ILX53" s="94"/>
      <c r="ILY53" s="94"/>
      <c r="ILZ53" s="94"/>
      <c r="IMA53" s="94"/>
      <c r="IMB53" s="94"/>
      <c r="IMC53" s="94"/>
      <c r="IMD53" s="94"/>
      <c r="IME53" s="94"/>
      <c r="IMF53" s="94"/>
      <c r="IMG53" s="94"/>
      <c r="IMH53" s="94"/>
      <c r="IMI53" s="94"/>
      <c r="IMJ53" s="72" t="s">
        <v>430</v>
      </c>
      <c r="IMK53" s="72"/>
      <c r="IML53" s="94"/>
      <c r="IMM53" s="94"/>
      <c r="IMN53" s="94"/>
      <c r="IMO53" s="94"/>
      <c r="IMP53" s="94"/>
      <c r="IMQ53" s="94"/>
      <c r="IMR53" s="94"/>
      <c r="IMS53" s="94"/>
      <c r="IMT53" s="94"/>
      <c r="IMU53" s="94"/>
      <c r="IMV53" s="94"/>
      <c r="IMW53" s="94"/>
      <c r="IMX53" s="94"/>
      <c r="IMY53" s="94"/>
      <c r="IMZ53" s="72" t="s">
        <v>430</v>
      </c>
      <c r="INA53" s="72"/>
      <c r="INB53" s="94"/>
      <c r="INC53" s="94"/>
      <c r="IND53" s="94"/>
      <c r="INE53" s="94"/>
      <c r="INF53" s="94"/>
      <c r="ING53" s="94"/>
      <c r="INH53" s="94"/>
      <c r="INI53" s="94"/>
      <c r="INJ53" s="94"/>
      <c r="INK53" s="94"/>
      <c r="INL53" s="94"/>
      <c r="INM53" s="94"/>
      <c r="INN53" s="94"/>
      <c r="INO53" s="94"/>
      <c r="INP53" s="72" t="s">
        <v>430</v>
      </c>
      <c r="INQ53" s="72"/>
      <c r="INR53" s="94"/>
      <c r="INS53" s="94"/>
      <c r="INT53" s="94"/>
      <c r="INU53" s="94"/>
      <c r="INV53" s="94"/>
      <c r="INW53" s="94"/>
      <c r="INX53" s="94"/>
      <c r="INY53" s="94"/>
      <c r="INZ53" s="94"/>
      <c r="IOA53" s="94"/>
      <c r="IOB53" s="94"/>
      <c r="IOC53" s="94"/>
      <c r="IOD53" s="94"/>
      <c r="IOE53" s="94"/>
      <c r="IOF53" s="72" t="s">
        <v>430</v>
      </c>
      <c r="IOG53" s="72"/>
      <c r="IOH53" s="94"/>
      <c r="IOI53" s="94"/>
      <c r="IOJ53" s="94"/>
      <c r="IOK53" s="94"/>
      <c r="IOL53" s="94"/>
      <c r="IOM53" s="94"/>
      <c r="ION53" s="94"/>
      <c r="IOO53" s="94"/>
      <c r="IOP53" s="94"/>
      <c r="IOQ53" s="94"/>
      <c r="IOR53" s="94"/>
      <c r="IOS53" s="94"/>
      <c r="IOT53" s="94"/>
      <c r="IOU53" s="94"/>
      <c r="IOV53" s="72" t="s">
        <v>430</v>
      </c>
      <c r="IOW53" s="72"/>
      <c r="IOX53" s="94"/>
      <c r="IOY53" s="94"/>
      <c r="IOZ53" s="94"/>
      <c r="IPA53" s="94"/>
      <c r="IPB53" s="94"/>
      <c r="IPC53" s="94"/>
      <c r="IPD53" s="94"/>
      <c r="IPE53" s="94"/>
      <c r="IPF53" s="94"/>
      <c r="IPG53" s="94"/>
      <c r="IPH53" s="94"/>
      <c r="IPI53" s="94"/>
      <c r="IPJ53" s="94"/>
      <c r="IPK53" s="94"/>
      <c r="IPL53" s="72" t="s">
        <v>430</v>
      </c>
      <c r="IPM53" s="72"/>
      <c r="IPN53" s="94"/>
      <c r="IPO53" s="94"/>
      <c r="IPP53" s="94"/>
      <c r="IPQ53" s="94"/>
      <c r="IPR53" s="94"/>
      <c r="IPS53" s="94"/>
      <c r="IPT53" s="94"/>
      <c r="IPU53" s="94"/>
      <c r="IPV53" s="94"/>
      <c r="IPW53" s="94"/>
      <c r="IPX53" s="94"/>
      <c r="IPY53" s="94"/>
      <c r="IPZ53" s="94"/>
      <c r="IQA53" s="94"/>
      <c r="IQB53" s="72" t="s">
        <v>430</v>
      </c>
      <c r="IQC53" s="72"/>
      <c r="IQD53" s="94"/>
      <c r="IQE53" s="94"/>
      <c r="IQF53" s="94"/>
      <c r="IQG53" s="94"/>
      <c r="IQH53" s="94"/>
      <c r="IQI53" s="94"/>
      <c r="IQJ53" s="94"/>
      <c r="IQK53" s="94"/>
      <c r="IQL53" s="94"/>
      <c r="IQM53" s="94"/>
      <c r="IQN53" s="94"/>
      <c r="IQO53" s="94"/>
      <c r="IQP53" s="94"/>
      <c r="IQQ53" s="94"/>
      <c r="IQR53" s="72" t="s">
        <v>430</v>
      </c>
      <c r="IQS53" s="72"/>
      <c r="IQT53" s="94"/>
      <c r="IQU53" s="94"/>
      <c r="IQV53" s="94"/>
      <c r="IQW53" s="94"/>
      <c r="IQX53" s="94"/>
      <c r="IQY53" s="94"/>
      <c r="IQZ53" s="94"/>
      <c r="IRA53" s="94"/>
      <c r="IRB53" s="94"/>
      <c r="IRC53" s="94"/>
      <c r="IRD53" s="94"/>
      <c r="IRE53" s="94"/>
      <c r="IRF53" s="94"/>
      <c r="IRG53" s="94"/>
      <c r="IRH53" s="72" t="s">
        <v>430</v>
      </c>
      <c r="IRI53" s="72"/>
      <c r="IRJ53" s="94"/>
      <c r="IRK53" s="94"/>
      <c r="IRL53" s="94"/>
      <c r="IRM53" s="94"/>
      <c r="IRN53" s="94"/>
      <c r="IRO53" s="94"/>
      <c r="IRP53" s="94"/>
      <c r="IRQ53" s="94"/>
      <c r="IRR53" s="94"/>
      <c r="IRS53" s="94"/>
      <c r="IRT53" s="94"/>
      <c r="IRU53" s="94"/>
      <c r="IRV53" s="94"/>
      <c r="IRW53" s="94"/>
      <c r="IRX53" s="72" t="s">
        <v>430</v>
      </c>
      <c r="IRY53" s="72"/>
      <c r="IRZ53" s="94"/>
      <c r="ISA53" s="94"/>
      <c r="ISB53" s="94"/>
      <c r="ISC53" s="94"/>
      <c r="ISD53" s="94"/>
      <c r="ISE53" s="94"/>
      <c r="ISF53" s="94"/>
      <c r="ISG53" s="94"/>
      <c r="ISH53" s="94"/>
      <c r="ISI53" s="94"/>
      <c r="ISJ53" s="94"/>
      <c r="ISK53" s="94"/>
      <c r="ISL53" s="94"/>
      <c r="ISM53" s="94"/>
      <c r="ISN53" s="72" t="s">
        <v>430</v>
      </c>
      <c r="ISO53" s="72"/>
      <c r="ISP53" s="94"/>
      <c r="ISQ53" s="94"/>
      <c r="ISR53" s="94"/>
      <c r="ISS53" s="94"/>
      <c r="IST53" s="94"/>
      <c r="ISU53" s="94"/>
      <c r="ISV53" s="94"/>
      <c r="ISW53" s="94"/>
      <c r="ISX53" s="94"/>
      <c r="ISY53" s="94"/>
      <c r="ISZ53" s="94"/>
      <c r="ITA53" s="94"/>
      <c r="ITB53" s="94"/>
      <c r="ITC53" s="94"/>
      <c r="ITD53" s="72" t="s">
        <v>430</v>
      </c>
      <c r="ITE53" s="72"/>
      <c r="ITF53" s="94"/>
      <c r="ITG53" s="94"/>
      <c r="ITH53" s="94"/>
      <c r="ITI53" s="94"/>
      <c r="ITJ53" s="94"/>
      <c r="ITK53" s="94"/>
      <c r="ITL53" s="94"/>
      <c r="ITM53" s="94"/>
      <c r="ITN53" s="94"/>
      <c r="ITO53" s="94"/>
      <c r="ITP53" s="94"/>
      <c r="ITQ53" s="94"/>
      <c r="ITR53" s="94"/>
      <c r="ITS53" s="94"/>
      <c r="ITT53" s="72" t="s">
        <v>430</v>
      </c>
      <c r="ITU53" s="72"/>
      <c r="ITV53" s="94"/>
      <c r="ITW53" s="94"/>
      <c r="ITX53" s="94"/>
      <c r="ITY53" s="94"/>
      <c r="ITZ53" s="94"/>
      <c r="IUA53" s="94"/>
      <c r="IUB53" s="94"/>
      <c r="IUC53" s="94"/>
      <c r="IUD53" s="94"/>
      <c r="IUE53" s="94"/>
      <c r="IUF53" s="94"/>
      <c r="IUG53" s="94"/>
      <c r="IUH53" s="94"/>
      <c r="IUI53" s="94"/>
      <c r="IUJ53" s="72" t="s">
        <v>430</v>
      </c>
      <c r="IUK53" s="72"/>
      <c r="IUL53" s="94"/>
      <c r="IUM53" s="94"/>
      <c r="IUN53" s="94"/>
      <c r="IUO53" s="94"/>
      <c r="IUP53" s="94"/>
      <c r="IUQ53" s="94"/>
      <c r="IUR53" s="94"/>
      <c r="IUS53" s="94"/>
      <c r="IUT53" s="94"/>
      <c r="IUU53" s="94"/>
      <c r="IUV53" s="94"/>
      <c r="IUW53" s="94"/>
      <c r="IUX53" s="94"/>
      <c r="IUY53" s="94"/>
      <c r="IUZ53" s="72" t="s">
        <v>430</v>
      </c>
      <c r="IVA53" s="72"/>
      <c r="IVB53" s="94"/>
      <c r="IVC53" s="94"/>
      <c r="IVD53" s="94"/>
      <c r="IVE53" s="94"/>
      <c r="IVF53" s="94"/>
      <c r="IVG53" s="94"/>
      <c r="IVH53" s="94"/>
      <c r="IVI53" s="94"/>
      <c r="IVJ53" s="94"/>
      <c r="IVK53" s="94"/>
      <c r="IVL53" s="94"/>
      <c r="IVM53" s="94"/>
      <c r="IVN53" s="94"/>
      <c r="IVO53" s="94"/>
      <c r="IVP53" s="72" t="s">
        <v>430</v>
      </c>
      <c r="IVQ53" s="72"/>
      <c r="IVR53" s="94"/>
      <c r="IVS53" s="94"/>
      <c r="IVT53" s="94"/>
      <c r="IVU53" s="94"/>
      <c r="IVV53" s="94"/>
      <c r="IVW53" s="94"/>
      <c r="IVX53" s="94"/>
      <c r="IVY53" s="94"/>
      <c r="IVZ53" s="94"/>
      <c r="IWA53" s="94"/>
      <c r="IWB53" s="94"/>
      <c r="IWC53" s="94"/>
      <c r="IWD53" s="94"/>
      <c r="IWE53" s="94"/>
      <c r="IWF53" s="72" t="s">
        <v>430</v>
      </c>
      <c r="IWG53" s="72"/>
      <c r="IWH53" s="94"/>
      <c r="IWI53" s="94"/>
      <c r="IWJ53" s="94"/>
      <c r="IWK53" s="94"/>
      <c r="IWL53" s="94"/>
      <c r="IWM53" s="94"/>
      <c r="IWN53" s="94"/>
      <c r="IWO53" s="94"/>
      <c r="IWP53" s="94"/>
      <c r="IWQ53" s="94"/>
      <c r="IWR53" s="94"/>
      <c r="IWS53" s="94"/>
      <c r="IWT53" s="94"/>
      <c r="IWU53" s="94"/>
      <c r="IWV53" s="72" t="s">
        <v>430</v>
      </c>
      <c r="IWW53" s="72"/>
      <c r="IWX53" s="94"/>
      <c r="IWY53" s="94"/>
      <c r="IWZ53" s="94"/>
      <c r="IXA53" s="94"/>
      <c r="IXB53" s="94"/>
      <c r="IXC53" s="94"/>
      <c r="IXD53" s="94"/>
      <c r="IXE53" s="94"/>
      <c r="IXF53" s="94"/>
      <c r="IXG53" s="94"/>
      <c r="IXH53" s="94"/>
      <c r="IXI53" s="94"/>
      <c r="IXJ53" s="94"/>
      <c r="IXK53" s="94"/>
      <c r="IXL53" s="72" t="s">
        <v>430</v>
      </c>
      <c r="IXM53" s="72"/>
      <c r="IXN53" s="94"/>
      <c r="IXO53" s="94"/>
      <c r="IXP53" s="94"/>
      <c r="IXQ53" s="94"/>
      <c r="IXR53" s="94"/>
      <c r="IXS53" s="94"/>
      <c r="IXT53" s="94"/>
      <c r="IXU53" s="94"/>
      <c r="IXV53" s="94"/>
      <c r="IXW53" s="94"/>
      <c r="IXX53" s="94"/>
      <c r="IXY53" s="94"/>
      <c r="IXZ53" s="94"/>
      <c r="IYA53" s="94"/>
      <c r="IYB53" s="72" t="s">
        <v>430</v>
      </c>
      <c r="IYC53" s="72"/>
      <c r="IYD53" s="94"/>
      <c r="IYE53" s="94"/>
      <c r="IYF53" s="94"/>
      <c r="IYG53" s="94"/>
      <c r="IYH53" s="94"/>
      <c r="IYI53" s="94"/>
      <c r="IYJ53" s="94"/>
      <c r="IYK53" s="94"/>
      <c r="IYL53" s="94"/>
      <c r="IYM53" s="94"/>
      <c r="IYN53" s="94"/>
      <c r="IYO53" s="94"/>
      <c r="IYP53" s="94"/>
      <c r="IYQ53" s="94"/>
      <c r="IYR53" s="72" t="s">
        <v>430</v>
      </c>
      <c r="IYS53" s="72"/>
      <c r="IYT53" s="94"/>
      <c r="IYU53" s="94"/>
      <c r="IYV53" s="94"/>
      <c r="IYW53" s="94"/>
      <c r="IYX53" s="94"/>
      <c r="IYY53" s="94"/>
      <c r="IYZ53" s="94"/>
      <c r="IZA53" s="94"/>
      <c r="IZB53" s="94"/>
      <c r="IZC53" s="94"/>
      <c r="IZD53" s="94"/>
      <c r="IZE53" s="94"/>
      <c r="IZF53" s="94"/>
      <c r="IZG53" s="94"/>
      <c r="IZH53" s="72" t="s">
        <v>430</v>
      </c>
      <c r="IZI53" s="72"/>
      <c r="IZJ53" s="94"/>
      <c r="IZK53" s="94"/>
      <c r="IZL53" s="94"/>
      <c r="IZM53" s="94"/>
      <c r="IZN53" s="94"/>
      <c r="IZO53" s="94"/>
      <c r="IZP53" s="94"/>
      <c r="IZQ53" s="94"/>
      <c r="IZR53" s="94"/>
      <c r="IZS53" s="94"/>
      <c r="IZT53" s="94"/>
      <c r="IZU53" s="94"/>
      <c r="IZV53" s="94"/>
      <c r="IZW53" s="94"/>
      <c r="IZX53" s="72" t="s">
        <v>430</v>
      </c>
      <c r="IZY53" s="72"/>
      <c r="IZZ53" s="94"/>
      <c r="JAA53" s="94"/>
      <c r="JAB53" s="94"/>
      <c r="JAC53" s="94"/>
      <c r="JAD53" s="94"/>
      <c r="JAE53" s="94"/>
      <c r="JAF53" s="94"/>
      <c r="JAG53" s="94"/>
      <c r="JAH53" s="94"/>
      <c r="JAI53" s="94"/>
      <c r="JAJ53" s="94"/>
      <c r="JAK53" s="94"/>
      <c r="JAL53" s="94"/>
      <c r="JAM53" s="94"/>
      <c r="JAN53" s="72" t="s">
        <v>430</v>
      </c>
      <c r="JAO53" s="72"/>
      <c r="JAP53" s="94"/>
      <c r="JAQ53" s="94"/>
      <c r="JAR53" s="94"/>
      <c r="JAS53" s="94"/>
      <c r="JAT53" s="94"/>
      <c r="JAU53" s="94"/>
      <c r="JAV53" s="94"/>
      <c r="JAW53" s="94"/>
      <c r="JAX53" s="94"/>
      <c r="JAY53" s="94"/>
      <c r="JAZ53" s="94"/>
      <c r="JBA53" s="94"/>
      <c r="JBB53" s="94"/>
      <c r="JBC53" s="94"/>
      <c r="JBD53" s="72" t="s">
        <v>430</v>
      </c>
      <c r="JBE53" s="72"/>
      <c r="JBF53" s="94"/>
      <c r="JBG53" s="94"/>
      <c r="JBH53" s="94"/>
      <c r="JBI53" s="94"/>
      <c r="JBJ53" s="94"/>
      <c r="JBK53" s="94"/>
      <c r="JBL53" s="94"/>
      <c r="JBM53" s="94"/>
      <c r="JBN53" s="94"/>
      <c r="JBO53" s="94"/>
      <c r="JBP53" s="94"/>
      <c r="JBQ53" s="94"/>
      <c r="JBR53" s="94"/>
      <c r="JBS53" s="94"/>
      <c r="JBT53" s="72" t="s">
        <v>430</v>
      </c>
      <c r="JBU53" s="72"/>
      <c r="JBV53" s="94"/>
      <c r="JBW53" s="94"/>
      <c r="JBX53" s="94"/>
      <c r="JBY53" s="94"/>
      <c r="JBZ53" s="94"/>
      <c r="JCA53" s="94"/>
      <c r="JCB53" s="94"/>
      <c r="JCC53" s="94"/>
      <c r="JCD53" s="94"/>
      <c r="JCE53" s="94"/>
      <c r="JCF53" s="94"/>
      <c r="JCG53" s="94"/>
      <c r="JCH53" s="94"/>
      <c r="JCI53" s="94"/>
      <c r="JCJ53" s="72" t="s">
        <v>430</v>
      </c>
      <c r="JCK53" s="72"/>
      <c r="JCL53" s="94"/>
      <c r="JCM53" s="94"/>
      <c r="JCN53" s="94"/>
      <c r="JCO53" s="94"/>
      <c r="JCP53" s="94"/>
      <c r="JCQ53" s="94"/>
      <c r="JCR53" s="94"/>
      <c r="JCS53" s="94"/>
      <c r="JCT53" s="94"/>
      <c r="JCU53" s="94"/>
      <c r="JCV53" s="94"/>
      <c r="JCW53" s="94"/>
      <c r="JCX53" s="94"/>
      <c r="JCY53" s="94"/>
      <c r="JCZ53" s="72" t="s">
        <v>430</v>
      </c>
      <c r="JDA53" s="72"/>
      <c r="JDB53" s="94"/>
      <c r="JDC53" s="94"/>
      <c r="JDD53" s="94"/>
      <c r="JDE53" s="94"/>
      <c r="JDF53" s="94"/>
      <c r="JDG53" s="94"/>
      <c r="JDH53" s="94"/>
      <c r="JDI53" s="94"/>
      <c r="JDJ53" s="94"/>
      <c r="JDK53" s="94"/>
      <c r="JDL53" s="94"/>
      <c r="JDM53" s="94"/>
      <c r="JDN53" s="94"/>
      <c r="JDO53" s="94"/>
      <c r="JDP53" s="72" t="s">
        <v>430</v>
      </c>
      <c r="JDQ53" s="72"/>
      <c r="JDR53" s="94"/>
      <c r="JDS53" s="94"/>
      <c r="JDT53" s="94"/>
      <c r="JDU53" s="94"/>
      <c r="JDV53" s="94"/>
      <c r="JDW53" s="94"/>
      <c r="JDX53" s="94"/>
      <c r="JDY53" s="94"/>
      <c r="JDZ53" s="94"/>
      <c r="JEA53" s="94"/>
      <c r="JEB53" s="94"/>
      <c r="JEC53" s="94"/>
      <c r="JED53" s="94"/>
      <c r="JEE53" s="94"/>
      <c r="JEF53" s="72" t="s">
        <v>430</v>
      </c>
      <c r="JEG53" s="72"/>
      <c r="JEH53" s="94"/>
      <c r="JEI53" s="94"/>
      <c r="JEJ53" s="94"/>
      <c r="JEK53" s="94"/>
      <c r="JEL53" s="94"/>
      <c r="JEM53" s="94"/>
      <c r="JEN53" s="94"/>
      <c r="JEO53" s="94"/>
      <c r="JEP53" s="94"/>
      <c r="JEQ53" s="94"/>
      <c r="JER53" s="94"/>
      <c r="JES53" s="94"/>
      <c r="JET53" s="94"/>
      <c r="JEU53" s="94"/>
      <c r="JEV53" s="72" t="s">
        <v>430</v>
      </c>
      <c r="JEW53" s="72"/>
      <c r="JEX53" s="94"/>
      <c r="JEY53" s="94"/>
      <c r="JEZ53" s="94"/>
      <c r="JFA53" s="94"/>
      <c r="JFB53" s="94"/>
      <c r="JFC53" s="94"/>
      <c r="JFD53" s="94"/>
      <c r="JFE53" s="94"/>
      <c r="JFF53" s="94"/>
      <c r="JFG53" s="94"/>
      <c r="JFH53" s="94"/>
      <c r="JFI53" s="94"/>
      <c r="JFJ53" s="94"/>
      <c r="JFK53" s="94"/>
      <c r="JFL53" s="72" t="s">
        <v>430</v>
      </c>
      <c r="JFM53" s="72"/>
      <c r="JFN53" s="94"/>
      <c r="JFO53" s="94"/>
      <c r="JFP53" s="94"/>
      <c r="JFQ53" s="94"/>
      <c r="JFR53" s="94"/>
      <c r="JFS53" s="94"/>
      <c r="JFT53" s="94"/>
      <c r="JFU53" s="94"/>
      <c r="JFV53" s="94"/>
      <c r="JFW53" s="94"/>
      <c r="JFX53" s="94"/>
      <c r="JFY53" s="94"/>
      <c r="JFZ53" s="94"/>
      <c r="JGA53" s="94"/>
      <c r="JGB53" s="72" t="s">
        <v>430</v>
      </c>
      <c r="JGC53" s="72"/>
      <c r="JGD53" s="94"/>
      <c r="JGE53" s="94"/>
      <c r="JGF53" s="94"/>
      <c r="JGG53" s="94"/>
      <c r="JGH53" s="94"/>
      <c r="JGI53" s="94"/>
      <c r="JGJ53" s="94"/>
      <c r="JGK53" s="94"/>
      <c r="JGL53" s="94"/>
      <c r="JGM53" s="94"/>
      <c r="JGN53" s="94"/>
      <c r="JGO53" s="94"/>
      <c r="JGP53" s="94"/>
      <c r="JGQ53" s="94"/>
      <c r="JGR53" s="72" t="s">
        <v>430</v>
      </c>
      <c r="JGS53" s="72"/>
      <c r="JGT53" s="94"/>
      <c r="JGU53" s="94"/>
      <c r="JGV53" s="94"/>
      <c r="JGW53" s="94"/>
      <c r="JGX53" s="94"/>
      <c r="JGY53" s="94"/>
      <c r="JGZ53" s="94"/>
      <c r="JHA53" s="94"/>
      <c r="JHB53" s="94"/>
      <c r="JHC53" s="94"/>
      <c r="JHD53" s="94"/>
      <c r="JHE53" s="94"/>
      <c r="JHF53" s="94"/>
      <c r="JHG53" s="94"/>
      <c r="JHH53" s="72" t="s">
        <v>430</v>
      </c>
      <c r="JHI53" s="72"/>
      <c r="JHJ53" s="94"/>
      <c r="JHK53" s="94"/>
      <c r="JHL53" s="94"/>
      <c r="JHM53" s="94"/>
      <c r="JHN53" s="94"/>
      <c r="JHO53" s="94"/>
      <c r="JHP53" s="94"/>
      <c r="JHQ53" s="94"/>
      <c r="JHR53" s="94"/>
      <c r="JHS53" s="94"/>
      <c r="JHT53" s="94"/>
      <c r="JHU53" s="94"/>
      <c r="JHV53" s="94"/>
      <c r="JHW53" s="94"/>
      <c r="JHX53" s="72" t="s">
        <v>430</v>
      </c>
      <c r="JHY53" s="72"/>
      <c r="JHZ53" s="94"/>
      <c r="JIA53" s="94"/>
      <c r="JIB53" s="94"/>
      <c r="JIC53" s="94"/>
      <c r="JID53" s="94"/>
      <c r="JIE53" s="94"/>
      <c r="JIF53" s="94"/>
      <c r="JIG53" s="94"/>
      <c r="JIH53" s="94"/>
      <c r="JII53" s="94"/>
      <c r="JIJ53" s="94"/>
      <c r="JIK53" s="94"/>
      <c r="JIL53" s="94"/>
      <c r="JIM53" s="94"/>
      <c r="JIN53" s="72" t="s">
        <v>430</v>
      </c>
      <c r="JIO53" s="72"/>
      <c r="JIP53" s="94"/>
      <c r="JIQ53" s="94"/>
      <c r="JIR53" s="94"/>
      <c r="JIS53" s="94"/>
      <c r="JIT53" s="94"/>
      <c r="JIU53" s="94"/>
      <c r="JIV53" s="94"/>
      <c r="JIW53" s="94"/>
      <c r="JIX53" s="94"/>
      <c r="JIY53" s="94"/>
      <c r="JIZ53" s="94"/>
      <c r="JJA53" s="94"/>
      <c r="JJB53" s="94"/>
      <c r="JJC53" s="94"/>
      <c r="JJD53" s="72" t="s">
        <v>430</v>
      </c>
      <c r="JJE53" s="72"/>
      <c r="JJF53" s="94"/>
      <c r="JJG53" s="94"/>
      <c r="JJH53" s="94"/>
      <c r="JJI53" s="94"/>
      <c r="JJJ53" s="94"/>
      <c r="JJK53" s="94"/>
      <c r="JJL53" s="94"/>
      <c r="JJM53" s="94"/>
      <c r="JJN53" s="94"/>
      <c r="JJO53" s="94"/>
      <c r="JJP53" s="94"/>
      <c r="JJQ53" s="94"/>
      <c r="JJR53" s="94"/>
      <c r="JJS53" s="94"/>
      <c r="JJT53" s="72" t="s">
        <v>430</v>
      </c>
      <c r="JJU53" s="72"/>
      <c r="JJV53" s="94"/>
      <c r="JJW53" s="94"/>
      <c r="JJX53" s="94"/>
      <c r="JJY53" s="94"/>
      <c r="JJZ53" s="94"/>
      <c r="JKA53" s="94"/>
      <c r="JKB53" s="94"/>
      <c r="JKC53" s="94"/>
      <c r="JKD53" s="94"/>
      <c r="JKE53" s="94"/>
      <c r="JKF53" s="94"/>
      <c r="JKG53" s="94"/>
      <c r="JKH53" s="94"/>
      <c r="JKI53" s="94"/>
      <c r="JKJ53" s="72" t="s">
        <v>430</v>
      </c>
      <c r="JKK53" s="72"/>
      <c r="JKL53" s="94"/>
      <c r="JKM53" s="94"/>
      <c r="JKN53" s="94"/>
      <c r="JKO53" s="94"/>
      <c r="JKP53" s="94"/>
      <c r="JKQ53" s="94"/>
      <c r="JKR53" s="94"/>
      <c r="JKS53" s="94"/>
      <c r="JKT53" s="94"/>
      <c r="JKU53" s="94"/>
      <c r="JKV53" s="94"/>
      <c r="JKW53" s="94"/>
      <c r="JKX53" s="94"/>
      <c r="JKY53" s="94"/>
      <c r="JKZ53" s="72" t="s">
        <v>430</v>
      </c>
      <c r="JLA53" s="72"/>
      <c r="JLB53" s="94"/>
      <c r="JLC53" s="94"/>
      <c r="JLD53" s="94"/>
      <c r="JLE53" s="94"/>
      <c r="JLF53" s="94"/>
      <c r="JLG53" s="94"/>
      <c r="JLH53" s="94"/>
      <c r="JLI53" s="94"/>
      <c r="JLJ53" s="94"/>
      <c r="JLK53" s="94"/>
      <c r="JLL53" s="94"/>
      <c r="JLM53" s="94"/>
      <c r="JLN53" s="94"/>
      <c r="JLO53" s="94"/>
      <c r="JLP53" s="72" t="s">
        <v>430</v>
      </c>
      <c r="JLQ53" s="72"/>
      <c r="JLR53" s="94"/>
      <c r="JLS53" s="94"/>
      <c r="JLT53" s="94"/>
      <c r="JLU53" s="94"/>
      <c r="JLV53" s="94"/>
      <c r="JLW53" s="94"/>
      <c r="JLX53" s="94"/>
      <c r="JLY53" s="94"/>
      <c r="JLZ53" s="94"/>
      <c r="JMA53" s="94"/>
      <c r="JMB53" s="94"/>
      <c r="JMC53" s="94"/>
      <c r="JMD53" s="94"/>
      <c r="JME53" s="94"/>
      <c r="JMF53" s="72" t="s">
        <v>430</v>
      </c>
      <c r="JMG53" s="72"/>
      <c r="JMH53" s="94"/>
      <c r="JMI53" s="94"/>
      <c r="JMJ53" s="94"/>
      <c r="JMK53" s="94"/>
      <c r="JML53" s="94"/>
      <c r="JMM53" s="94"/>
      <c r="JMN53" s="94"/>
      <c r="JMO53" s="94"/>
      <c r="JMP53" s="94"/>
      <c r="JMQ53" s="94"/>
      <c r="JMR53" s="94"/>
      <c r="JMS53" s="94"/>
      <c r="JMT53" s="94"/>
      <c r="JMU53" s="94"/>
      <c r="JMV53" s="72" t="s">
        <v>430</v>
      </c>
      <c r="JMW53" s="72"/>
      <c r="JMX53" s="94"/>
      <c r="JMY53" s="94"/>
      <c r="JMZ53" s="94"/>
      <c r="JNA53" s="94"/>
      <c r="JNB53" s="94"/>
      <c r="JNC53" s="94"/>
      <c r="JND53" s="94"/>
      <c r="JNE53" s="94"/>
      <c r="JNF53" s="94"/>
      <c r="JNG53" s="94"/>
      <c r="JNH53" s="94"/>
      <c r="JNI53" s="94"/>
      <c r="JNJ53" s="94"/>
      <c r="JNK53" s="94"/>
      <c r="JNL53" s="72" t="s">
        <v>430</v>
      </c>
      <c r="JNM53" s="72"/>
      <c r="JNN53" s="94"/>
      <c r="JNO53" s="94"/>
      <c r="JNP53" s="94"/>
      <c r="JNQ53" s="94"/>
      <c r="JNR53" s="94"/>
      <c r="JNS53" s="94"/>
      <c r="JNT53" s="94"/>
      <c r="JNU53" s="94"/>
      <c r="JNV53" s="94"/>
      <c r="JNW53" s="94"/>
      <c r="JNX53" s="94"/>
      <c r="JNY53" s="94"/>
      <c r="JNZ53" s="94"/>
      <c r="JOA53" s="94"/>
      <c r="JOB53" s="72" t="s">
        <v>430</v>
      </c>
      <c r="JOC53" s="72"/>
      <c r="JOD53" s="94"/>
      <c r="JOE53" s="94"/>
      <c r="JOF53" s="94"/>
      <c r="JOG53" s="94"/>
      <c r="JOH53" s="94"/>
      <c r="JOI53" s="94"/>
      <c r="JOJ53" s="94"/>
      <c r="JOK53" s="94"/>
      <c r="JOL53" s="94"/>
      <c r="JOM53" s="94"/>
      <c r="JON53" s="94"/>
      <c r="JOO53" s="94"/>
      <c r="JOP53" s="94"/>
      <c r="JOQ53" s="94"/>
      <c r="JOR53" s="72" t="s">
        <v>430</v>
      </c>
      <c r="JOS53" s="72"/>
      <c r="JOT53" s="94"/>
      <c r="JOU53" s="94"/>
      <c r="JOV53" s="94"/>
      <c r="JOW53" s="94"/>
      <c r="JOX53" s="94"/>
      <c r="JOY53" s="94"/>
      <c r="JOZ53" s="94"/>
      <c r="JPA53" s="94"/>
      <c r="JPB53" s="94"/>
      <c r="JPC53" s="94"/>
      <c r="JPD53" s="94"/>
      <c r="JPE53" s="94"/>
      <c r="JPF53" s="94"/>
      <c r="JPG53" s="94"/>
      <c r="JPH53" s="72" t="s">
        <v>430</v>
      </c>
      <c r="JPI53" s="72"/>
      <c r="JPJ53" s="94"/>
      <c r="JPK53" s="94"/>
      <c r="JPL53" s="94"/>
      <c r="JPM53" s="94"/>
      <c r="JPN53" s="94"/>
      <c r="JPO53" s="94"/>
      <c r="JPP53" s="94"/>
      <c r="JPQ53" s="94"/>
      <c r="JPR53" s="94"/>
      <c r="JPS53" s="94"/>
      <c r="JPT53" s="94"/>
      <c r="JPU53" s="94"/>
      <c r="JPV53" s="94"/>
      <c r="JPW53" s="94"/>
      <c r="JPX53" s="72" t="s">
        <v>430</v>
      </c>
      <c r="JPY53" s="72"/>
      <c r="JPZ53" s="94"/>
      <c r="JQA53" s="94"/>
      <c r="JQB53" s="94"/>
      <c r="JQC53" s="94"/>
      <c r="JQD53" s="94"/>
      <c r="JQE53" s="94"/>
      <c r="JQF53" s="94"/>
      <c r="JQG53" s="94"/>
      <c r="JQH53" s="94"/>
      <c r="JQI53" s="94"/>
      <c r="JQJ53" s="94"/>
      <c r="JQK53" s="94"/>
      <c r="JQL53" s="94"/>
      <c r="JQM53" s="94"/>
      <c r="JQN53" s="72" t="s">
        <v>430</v>
      </c>
      <c r="JQO53" s="72"/>
      <c r="JQP53" s="94"/>
      <c r="JQQ53" s="94"/>
      <c r="JQR53" s="94"/>
      <c r="JQS53" s="94"/>
      <c r="JQT53" s="94"/>
      <c r="JQU53" s="94"/>
      <c r="JQV53" s="94"/>
      <c r="JQW53" s="94"/>
      <c r="JQX53" s="94"/>
      <c r="JQY53" s="94"/>
      <c r="JQZ53" s="94"/>
      <c r="JRA53" s="94"/>
      <c r="JRB53" s="94"/>
      <c r="JRC53" s="94"/>
      <c r="JRD53" s="72" t="s">
        <v>430</v>
      </c>
      <c r="JRE53" s="72"/>
      <c r="JRF53" s="94"/>
      <c r="JRG53" s="94"/>
      <c r="JRH53" s="94"/>
      <c r="JRI53" s="94"/>
      <c r="JRJ53" s="94"/>
      <c r="JRK53" s="94"/>
      <c r="JRL53" s="94"/>
      <c r="JRM53" s="94"/>
      <c r="JRN53" s="94"/>
      <c r="JRO53" s="94"/>
      <c r="JRP53" s="94"/>
      <c r="JRQ53" s="94"/>
      <c r="JRR53" s="94"/>
      <c r="JRS53" s="94"/>
      <c r="JRT53" s="72" t="s">
        <v>430</v>
      </c>
      <c r="JRU53" s="72"/>
      <c r="JRV53" s="94"/>
      <c r="JRW53" s="94"/>
      <c r="JRX53" s="94"/>
      <c r="JRY53" s="94"/>
      <c r="JRZ53" s="94"/>
      <c r="JSA53" s="94"/>
      <c r="JSB53" s="94"/>
      <c r="JSC53" s="94"/>
      <c r="JSD53" s="94"/>
      <c r="JSE53" s="94"/>
      <c r="JSF53" s="94"/>
      <c r="JSG53" s="94"/>
      <c r="JSH53" s="94"/>
      <c r="JSI53" s="94"/>
      <c r="JSJ53" s="72" t="s">
        <v>430</v>
      </c>
      <c r="JSK53" s="72"/>
      <c r="JSL53" s="94"/>
      <c r="JSM53" s="94"/>
      <c r="JSN53" s="94"/>
      <c r="JSO53" s="94"/>
      <c r="JSP53" s="94"/>
      <c r="JSQ53" s="94"/>
      <c r="JSR53" s="94"/>
      <c r="JSS53" s="94"/>
      <c r="JST53" s="94"/>
      <c r="JSU53" s="94"/>
      <c r="JSV53" s="94"/>
      <c r="JSW53" s="94"/>
      <c r="JSX53" s="94"/>
      <c r="JSY53" s="94"/>
      <c r="JSZ53" s="72" t="s">
        <v>430</v>
      </c>
      <c r="JTA53" s="72"/>
      <c r="JTB53" s="94"/>
      <c r="JTC53" s="94"/>
      <c r="JTD53" s="94"/>
      <c r="JTE53" s="94"/>
      <c r="JTF53" s="94"/>
      <c r="JTG53" s="94"/>
      <c r="JTH53" s="94"/>
      <c r="JTI53" s="94"/>
      <c r="JTJ53" s="94"/>
      <c r="JTK53" s="94"/>
      <c r="JTL53" s="94"/>
      <c r="JTM53" s="94"/>
      <c r="JTN53" s="94"/>
      <c r="JTO53" s="94"/>
      <c r="JTP53" s="72" t="s">
        <v>430</v>
      </c>
      <c r="JTQ53" s="72"/>
      <c r="JTR53" s="94"/>
      <c r="JTS53" s="94"/>
      <c r="JTT53" s="94"/>
      <c r="JTU53" s="94"/>
      <c r="JTV53" s="94"/>
      <c r="JTW53" s="94"/>
      <c r="JTX53" s="94"/>
      <c r="JTY53" s="94"/>
      <c r="JTZ53" s="94"/>
      <c r="JUA53" s="94"/>
      <c r="JUB53" s="94"/>
      <c r="JUC53" s="94"/>
      <c r="JUD53" s="94"/>
      <c r="JUE53" s="94"/>
      <c r="JUF53" s="72" t="s">
        <v>430</v>
      </c>
      <c r="JUG53" s="72"/>
      <c r="JUH53" s="94"/>
      <c r="JUI53" s="94"/>
      <c r="JUJ53" s="94"/>
      <c r="JUK53" s="94"/>
      <c r="JUL53" s="94"/>
      <c r="JUM53" s="94"/>
      <c r="JUN53" s="94"/>
      <c r="JUO53" s="94"/>
      <c r="JUP53" s="94"/>
      <c r="JUQ53" s="94"/>
      <c r="JUR53" s="94"/>
      <c r="JUS53" s="94"/>
      <c r="JUT53" s="94"/>
      <c r="JUU53" s="94"/>
      <c r="JUV53" s="72" t="s">
        <v>430</v>
      </c>
      <c r="JUW53" s="72"/>
      <c r="JUX53" s="94"/>
      <c r="JUY53" s="94"/>
      <c r="JUZ53" s="94"/>
      <c r="JVA53" s="94"/>
      <c r="JVB53" s="94"/>
      <c r="JVC53" s="94"/>
      <c r="JVD53" s="94"/>
      <c r="JVE53" s="94"/>
      <c r="JVF53" s="94"/>
      <c r="JVG53" s="94"/>
      <c r="JVH53" s="94"/>
      <c r="JVI53" s="94"/>
      <c r="JVJ53" s="94"/>
      <c r="JVK53" s="94"/>
      <c r="JVL53" s="72" t="s">
        <v>430</v>
      </c>
      <c r="JVM53" s="72"/>
      <c r="JVN53" s="94"/>
      <c r="JVO53" s="94"/>
      <c r="JVP53" s="94"/>
      <c r="JVQ53" s="94"/>
      <c r="JVR53" s="94"/>
      <c r="JVS53" s="94"/>
      <c r="JVT53" s="94"/>
      <c r="JVU53" s="94"/>
      <c r="JVV53" s="94"/>
      <c r="JVW53" s="94"/>
      <c r="JVX53" s="94"/>
      <c r="JVY53" s="94"/>
      <c r="JVZ53" s="94"/>
      <c r="JWA53" s="94"/>
      <c r="JWB53" s="72" t="s">
        <v>430</v>
      </c>
      <c r="JWC53" s="72"/>
      <c r="JWD53" s="94"/>
      <c r="JWE53" s="94"/>
      <c r="JWF53" s="94"/>
      <c r="JWG53" s="94"/>
      <c r="JWH53" s="94"/>
      <c r="JWI53" s="94"/>
      <c r="JWJ53" s="94"/>
      <c r="JWK53" s="94"/>
      <c r="JWL53" s="94"/>
      <c r="JWM53" s="94"/>
      <c r="JWN53" s="94"/>
      <c r="JWO53" s="94"/>
      <c r="JWP53" s="94"/>
      <c r="JWQ53" s="94"/>
      <c r="JWR53" s="72" t="s">
        <v>430</v>
      </c>
      <c r="JWS53" s="72"/>
      <c r="JWT53" s="94"/>
      <c r="JWU53" s="94"/>
      <c r="JWV53" s="94"/>
      <c r="JWW53" s="94"/>
      <c r="JWX53" s="94"/>
      <c r="JWY53" s="94"/>
      <c r="JWZ53" s="94"/>
      <c r="JXA53" s="94"/>
      <c r="JXB53" s="94"/>
      <c r="JXC53" s="94"/>
      <c r="JXD53" s="94"/>
      <c r="JXE53" s="94"/>
      <c r="JXF53" s="94"/>
      <c r="JXG53" s="94"/>
      <c r="JXH53" s="72" t="s">
        <v>430</v>
      </c>
      <c r="JXI53" s="72"/>
      <c r="JXJ53" s="94"/>
      <c r="JXK53" s="94"/>
      <c r="JXL53" s="94"/>
      <c r="JXM53" s="94"/>
      <c r="JXN53" s="94"/>
      <c r="JXO53" s="94"/>
      <c r="JXP53" s="94"/>
      <c r="JXQ53" s="94"/>
      <c r="JXR53" s="94"/>
      <c r="JXS53" s="94"/>
      <c r="JXT53" s="94"/>
      <c r="JXU53" s="94"/>
      <c r="JXV53" s="94"/>
      <c r="JXW53" s="94"/>
      <c r="JXX53" s="72" t="s">
        <v>430</v>
      </c>
      <c r="JXY53" s="72"/>
      <c r="JXZ53" s="94"/>
      <c r="JYA53" s="94"/>
      <c r="JYB53" s="94"/>
      <c r="JYC53" s="94"/>
      <c r="JYD53" s="94"/>
      <c r="JYE53" s="94"/>
      <c r="JYF53" s="94"/>
      <c r="JYG53" s="94"/>
      <c r="JYH53" s="94"/>
      <c r="JYI53" s="94"/>
      <c r="JYJ53" s="94"/>
      <c r="JYK53" s="94"/>
      <c r="JYL53" s="94"/>
      <c r="JYM53" s="94"/>
      <c r="JYN53" s="72" t="s">
        <v>430</v>
      </c>
      <c r="JYO53" s="72"/>
      <c r="JYP53" s="94"/>
      <c r="JYQ53" s="94"/>
      <c r="JYR53" s="94"/>
      <c r="JYS53" s="94"/>
      <c r="JYT53" s="94"/>
      <c r="JYU53" s="94"/>
      <c r="JYV53" s="94"/>
      <c r="JYW53" s="94"/>
      <c r="JYX53" s="94"/>
      <c r="JYY53" s="94"/>
      <c r="JYZ53" s="94"/>
      <c r="JZA53" s="94"/>
      <c r="JZB53" s="94"/>
      <c r="JZC53" s="94"/>
      <c r="JZD53" s="72" t="s">
        <v>430</v>
      </c>
      <c r="JZE53" s="72"/>
      <c r="JZF53" s="94"/>
      <c r="JZG53" s="94"/>
      <c r="JZH53" s="94"/>
      <c r="JZI53" s="94"/>
      <c r="JZJ53" s="94"/>
      <c r="JZK53" s="94"/>
      <c r="JZL53" s="94"/>
      <c r="JZM53" s="94"/>
      <c r="JZN53" s="94"/>
      <c r="JZO53" s="94"/>
      <c r="JZP53" s="94"/>
      <c r="JZQ53" s="94"/>
      <c r="JZR53" s="94"/>
      <c r="JZS53" s="94"/>
      <c r="JZT53" s="72" t="s">
        <v>430</v>
      </c>
      <c r="JZU53" s="72"/>
      <c r="JZV53" s="94"/>
      <c r="JZW53" s="94"/>
      <c r="JZX53" s="94"/>
      <c r="JZY53" s="94"/>
      <c r="JZZ53" s="94"/>
      <c r="KAA53" s="94"/>
      <c r="KAB53" s="94"/>
      <c r="KAC53" s="94"/>
      <c r="KAD53" s="94"/>
      <c r="KAE53" s="94"/>
      <c r="KAF53" s="94"/>
      <c r="KAG53" s="94"/>
      <c r="KAH53" s="94"/>
      <c r="KAI53" s="94"/>
      <c r="KAJ53" s="72" t="s">
        <v>430</v>
      </c>
      <c r="KAK53" s="72"/>
      <c r="KAL53" s="94"/>
      <c r="KAM53" s="94"/>
      <c r="KAN53" s="94"/>
      <c r="KAO53" s="94"/>
      <c r="KAP53" s="94"/>
      <c r="KAQ53" s="94"/>
      <c r="KAR53" s="94"/>
      <c r="KAS53" s="94"/>
      <c r="KAT53" s="94"/>
      <c r="KAU53" s="94"/>
      <c r="KAV53" s="94"/>
      <c r="KAW53" s="94"/>
      <c r="KAX53" s="94"/>
      <c r="KAY53" s="94"/>
      <c r="KAZ53" s="72" t="s">
        <v>430</v>
      </c>
      <c r="KBA53" s="72"/>
      <c r="KBB53" s="94"/>
      <c r="KBC53" s="94"/>
      <c r="KBD53" s="94"/>
      <c r="KBE53" s="94"/>
      <c r="KBF53" s="94"/>
      <c r="KBG53" s="94"/>
      <c r="KBH53" s="94"/>
      <c r="KBI53" s="94"/>
      <c r="KBJ53" s="94"/>
      <c r="KBK53" s="94"/>
      <c r="KBL53" s="94"/>
      <c r="KBM53" s="94"/>
      <c r="KBN53" s="94"/>
      <c r="KBO53" s="94"/>
      <c r="KBP53" s="72" t="s">
        <v>430</v>
      </c>
      <c r="KBQ53" s="72"/>
      <c r="KBR53" s="94"/>
      <c r="KBS53" s="94"/>
      <c r="KBT53" s="94"/>
      <c r="KBU53" s="94"/>
      <c r="KBV53" s="94"/>
      <c r="KBW53" s="94"/>
      <c r="KBX53" s="94"/>
      <c r="KBY53" s="94"/>
      <c r="KBZ53" s="94"/>
      <c r="KCA53" s="94"/>
      <c r="KCB53" s="94"/>
      <c r="KCC53" s="94"/>
      <c r="KCD53" s="94"/>
      <c r="KCE53" s="94"/>
      <c r="KCF53" s="72" t="s">
        <v>430</v>
      </c>
      <c r="KCG53" s="72"/>
      <c r="KCH53" s="94"/>
      <c r="KCI53" s="94"/>
      <c r="KCJ53" s="94"/>
      <c r="KCK53" s="94"/>
      <c r="KCL53" s="94"/>
      <c r="KCM53" s="94"/>
      <c r="KCN53" s="94"/>
      <c r="KCO53" s="94"/>
      <c r="KCP53" s="94"/>
      <c r="KCQ53" s="94"/>
      <c r="KCR53" s="94"/>
      <c r="KCS53" s="94"/>
      <c r="KCT53" s="94"/>
      <c r="KCU53" s="94"/>
      <c r="KCV53" s="72" t="s">
        <v>430</v>
      </c>
      <c r="KCW53" s="72"/>
      <c r="KCX53" s="94"/>
      <c r="KCY53" s="94"/>
      <c r="KCZ53" s="94"/>
      <c r="KDA53" s="94"/>
      <c r="KDB53" s="94"/>
      <c r="KDC53" s="94"/>
      <c r="KDD53" s="94"/>
      <c r="KDE53" s="94"/>
      <c r="KDF53" s="94"/>
      <c r="KDG53" s="94"/>
      <c r="KDH53" s="94"/>
      <c r="KDI53" s="94"/>
      <c r="KDJ53" s="94"/>
      <c r="KDK53" s="94"/>
      <c r="KDL53" s="72" t="s">
        <v>430</v>
      </c>
      <c r="KDM53" s="72"/>
      <c r="KDN53" s="94"/>
      <c r="KDO53" s="94"/>
      <c r="KDP53" s="94"/>
      <c r="KDQ53" s="94"/>
      <c r="KDR53" s="94"/>
      <c r="KDS53" s="94"/>
      <c r="KDT53" s="94"/>
      <c r="KDU53" s="94"/>
      <c r="KDV53" s="94"/>
      <c r="KDW53" s="94"/>
      <c r="KDX53" s="94"/>
      <c r="KDY53" s="94"/>
      <c r="KDZ53" s="94"/>
      <c r="KEA53" s="94"/>
      <c r="KEB53" s="72" t="s">
        <v>430</v>
      </c>
      <c r="KEC53" s="72"/>
      <c r="KED53" s="94"/>
      <c r="KEE53" s="94"/>
      <c r="KEF53" s="94"/>
      <c r="KEG53" s="94"/>
      <c r="KEH53" s="94"/>
      <c r="KEI53" s="94"/>
      <c r="KEJ53" s="94"/>
      <c r="KEK53" s="94"/>
      <c r="KEL53" s="94"/>
      <c r="KEM53" s="94"/>
      <c r="KEN53" s="94"/>
      <c r="KEO53" s="94"/>
      <c r="KEP53" s="94"/>
      <c r="KEQ53" s="94"/>
      <c r="KER53" s="72" t="s">
        <v>430</v>
      </c>
      <c r="KES53" s="72"/>
      <c r="KET53" s="94"/>
      <c r="KEU53" s="94"/>
      <c r="KEV53" s="94"/>
      <c r="KEW53" s="94"/>
      <c r="KEX53" s="94"/>
      <c r="KEY53" s="94"/>
      <c r="KEZ53" s="94"/>
      <c r="KFA53" s="94"/>
      <c r="KFB53" s="94"/>
      <c r="KFC53" s="94"/>
      <c r="KFD53" s="94"/>
      <c r="KFE53" s="94"/>
      <c r="KFF53" s="94"/>
      <c r="KFG53" s="94"/>
      <c r="KFH53" s="72" t="s">
        <v>430</v>
      </c>
      <c r="KFI53" s="72"/>
      <c r="KFJ53" s="94"/>
      <c r="KFK53" s="94"/>
      <c r="KFL53" s="94"/>
      <c r="KFM53" s="94"/>
      <c r="KFN53" s="94"/>
      <c r="KFO53" s="94"/>
      <c r="KFP53" s="94"/>
      <c r="KFQ53" s="94"/>
      <c r="KFR53" s="94"/>
      <c r="KFS53" s="94"/>
      <c r="KFT53" s="94"/>
      <c r="KFU53" s="94"/>
      <c r="KFV53" s="94"/>
      <c r="KFW53" s="94"/>
      <c r="KFX53" s="72" t="s">
        <v>430</v>
      </c>
      <c r="KFY53" s="72"/>
      <c r="KFZ53" s="94"/>
      <c r="KGA53" s="94"/>
      <c r="KGB53" s="94"/>
      <c r="KGC53" s="94"/>
      <c r="KGD53" s="94"/>
      <c r="KGE53" s="94"/>
      <c r="KGF53" s="94"/>
      <c r="KGG53" s="94"/>
      <c r="KGH53" s="94"/>
      <c r="KGI53" s="94"/>
      <c r="KGJ53" s="94"/>
      <c r="KGK53" s="94"/>
      <c r="KGL53" s="94"/>
      <c r="KGM53" s="94"/>
      <c r="KGN53" s="72" t="s">
        <v>430</v>
      </c>
      <c r="KGO53" s="72"/>
      <c r="KGP53" s="94"/>
      <c r="KGQ53" s="94"/>
      <c r="KGR53" s="94"/>
      <c r="KGS53" s="94"/>
      <c r="KGT53" s="94"/>
      <c r="KGU53" s="94"/>
      <c r="KGV53" s="94"/>
      <c r="KGW53" s="94"/>
      <c r="KGX53" s="94"/>
      <c r="KGY53" s="94"/>
      <c r="KGZ53" s="94"/>
      <c r="KHA53" s="94"/>
      <c r="KHB53" s="94"/>
      <c r="KHC53" s="94"/>
      <c r="KHD53" s="72" t="s">
        <v>430</v>
      </c>
      <c r="KHE53" s="72"/>
      <c r="KHF53" s="94"/>
      <c r="KHG53" s="94"/>
      <c r="KHH53" s="94"/>
      <c r="KHI53" s="94"/>
      <c r="KHJ53" s="94"/>
      <c r="KHK53" s="94"/>
      <c r="KHL53" s="94"/>
      <c r="KHM53" s="94"/>
      <c r="KHN53" s="94"/>
      <c r="KHO53" s="94"/>
      <c r="KHP53" s="94"/>
      <c r="KHQ53" s="94"/>
      <c r="KHR53" s="94"/>
      <c r="KHS53" s="94"/>
      <c r="KHT53" s="72" t="s">
        <v>430</v>
      </c>
      <c r="KHU53" s="72"/>
      <c r="KHV53" s="94"/>
      <c r="KHW53" s="94"/>
      <c r="KHX53" s="94"/>
      <c r="KHY53" s="94"/>
      <c r="KHZ53" s="94"/>
      <c r="KIA53" s="94"/>
      <c r="KIB53" s="94"/>
      <c r="KIC53" s="94"/>
      <c r="KID53" s="94"/>
      <c r="KIE53" s="94"/>
      <c r="KIF53" s="94"/>
      <c r="KIG53" s="94"/>
      <c r="KIH53" s="94"/>
      <c r="KII53" s="94"/>
      <c r="KIJ53" s="72" t="s">
        <v>430</v>
      </c>
      <c r="KIK53" s="72"/>
      <c r="KIL53" s="94"/>
      <c r="KIM53" s="94"/>
      <c r="KIN53" s="94"/>
      <c r="KIO53" s="94"/>
      <c r="KIP53" s="94"/>
      <c r="KIQ53" s="94"/>
      <c r="KIR53" s="94"/>
      <c r="KIS53" s="94"/>
      <c r="KIT53" s="94"/>
      <c r="KIU53" s="94"/>
      <c r="KIV53" s="94"/>
      <c r="KIW53" s="94"/>
      <c r="KIX53" s="94"/>
      <c r="KIY53" s="94"/>
      <c r="KIZ53" s="72" t="s">
        <v>430</v>
      </c>
      <c r="KJA53" s="72"/>
      <c r="KJB53" s="94"/>
      <c r="KJC53" s="94"/>
      <c r="KJD53" s="94"/>
      <c r="KJE53" s="94"/>
      <c r="KJF53" s="94"/>
      <c r="KJG53" s="94"/>
      <c r="KJH53" s="94"/>
      <c r="KJI53" s="94"/>
      <c r="KJJ53" s="94"/>
      <c r="KJK53" s="94"/>
      <c r="KJL53" s="94"/>
      <c r="KJM53" s="94"/>
      <c r="KJN53" s="94"/>
      <c r="KJO53" s="94"/>
      <c r="KJP53" s="72" t="s">
        <v>430</v>
      </c>
      <c r="KJQ53" s="72"/>
      <c r="KJR53" s="94"/>
      <c r="KJS53" s="94"/>
      <c r="KJT53" s="94"/>
      <c r="KJU53" s="94"/>
      <c r="KJV53" s="94"/>
      <c r="KJW53" s="94"/>
      <c r="KJX53" s="94"/>
      <c r="KJY53" s="94"/>
      <c r="KJZ53" s="94"/>
      <c r="KKA53" s="94"/>
      <c r="KKB53" s="94"/>
      <c r="KKC53" s="94"/>
      <c r="KKD53" s="94"/>
      <c r="KKE53" s="94"/>
      <c r="KKF53" s="72" t="s">
        <v>430</v>
      </c>
      <c r="KKG53" s="72"/>
      <c r="KKH53" s="94"/>
      <c r="KKI53" s="94"/>
      <c r="KKJ53" s="94"/>
      <c r="KKK53" s="94"/>
      <c r="KKL53" s="94"/>
      <c r="KKM53" s="94"/>
      <c r="KKN53" s="94"/>
      <c r="KKO53" s="94"/>
      <c r="KKP53" s="94"/>
      <c r="KKQ53" s="94"/>
      <c r="KKR53" s="94"/>
      <c r="KKS53" s="94"/>
      <c r="KKT53" s="94"/>
      <c r="KKU53" s="94"/>
      <c r="KKV53" s="72" t="s">
        <v>430</v>
      </c>
      <c r="KKW53" s="72"/>
      <c r="KKX53" s="94"/>
      <c r="KKY53" s="94"/>
      <c r="KKZ53" s="94"/>
      <c r="KLA53" s="94"/>
      <c r="KLB53" s="94"/>
      <c r="KLC53" s="94"/>
      <c r="KLD53" s="94"/>
      <c r="KLE53" s="94"/>
      <c r="KLF53" s="94"/>
      <c r="KLG53" s="94"/>
      <c r="KLH53" s="94"/>
      <c r="KLI53" s="94"/>
      <c r="KLJ53" s="94"/>
      <c r="KLK53" s="94"/>
      <c r="KLL53" s="72" t="s">
        <v>430</v>
      </c>
      <c r="KLM53" s="72"/>
      <c r="KLN53" s="94"/>
      <c r="KLO53" s="94"/>
      <c r="KLP53" s="94"/>
      <c r="KLQ53" s="94"/>
      <c r="KLR53" s="94"/>
      <c r="KLS53" s="94"/>
      <c r="KLT53" s="94"/>
      <c r="KLU53" s="94"/>
      <c r="KLV53" s="94"/>
      <c r="KLW53" s="94"/>
      <c r="KLX53" s="94"/>
      <c r="KLY53" s="94"/>
      <c r="KLZ53" s="94"/>
      <c r="KMA53" s="94"/>
      <c r="KMB53" s="72" t="s">
        <v>430</v>
      </c>
      <c r="KMC53" s="72"/>
      <c r="KMD53" s="94"/>
      <c r="KME53" s="94"/>
      <c r="KMF53" s="94"/>
      <c r="KMG53" s="94"/>
      <c r="KMH53" s="94"/>
      <c r="KMI53" s="94"/>
      <c r="KMJ53" s="94"/>
      <c r="KMK53" s="94"/>
      <c r="KML53" s="94"/>
      <c r="KMM53" s="94"/>
      <c r="KMN53" s="94"/>
      <c r="KMO53" s="94"/>
      <c r="KMP53" s="94"/>
      <c r="KMQ53" s="94"/>
      <c r="KMR53" s="72" t="s">
        <v>430</v>
      </c>
      <c r="KMS53" s="72"/>
      <c r="KMT53" s="94"/>
      <c r="KMU53" s="94"/>
      <c r="KMV53" s="94"/>
      <c r="KMW53" s="94"/>
      <c r="KMX53" s="94"/>
      <c r="KMY53" s="94"/>
      <c r="KMZ53" s="94"/>
      <c r="KNA53" s="94"/>
      <c r="KNB53" s="94"/>
      <c r="KNC53" s="94"/>
      <c r="KND53" s="94"/>
      <c r="KNE53" s="94"/>
      <c r="KNF53" s="94"/>
      <c r="KNG53" s="94"/>
      <c r="KNH53" s="72" t="s">
        <v>430</v>
      </c>
      <c r="KNI53" s="72"/>
      <c r="KNJ53" s="94"/>
      <c r="KNK53" s="94"/>
      <c r="KNL53" s="94"/>
      <c r="KNM53" s="94"/>
      <c r="KNN53" s="94"/>
      <c r="KNO53" s="94"/>
      <c r="KNP53" s="94"/>
      <c r="KNQ53" s="94"/>
      <c r="KNR53" s="94"/>
      <c r="KNS53" s="94"/>
      <c r="KNT53" s="94"/>
      <c r="KNU53" s="94"/>
      <c r="KNV53" s="94"/>
      <c r="KNW53" s="94"/>
      <c r="KNX53" s="72" t="s">
        <v>430</v>
      </c>
      <c r="KNY53" s="72"/>
      <c r="KNZ53" s="94"/>
      <c r="KOA53" s="94"/>
      <c r="KOB53" s="94"/>
      <c r="KOC53" s="94"/>
      <c r="KOD53" s="94"/>
      <c r="KOE53" s="94"/>
      <c r="KOF53" s="94"/>
      <c r="KOG53" s="94"/>
      <c r="KOH53" s="94"/>
      <c r="KOI53" s="94"/>
      <c r="KOJ53" s="94"/>
      <c r="KOK53" s="94"/>
      <c r="KOL53" s="94"/>
      <c r="KOM53" s="94"/>
      <c r="KON53" s="72" t="s">
        <v>430</v>
      </c>
      <c r="KOO53" s="72"/>
      <c r="KOP53" s="94"/>
      <c r="KOQ53" s="94"/>
      <c r="KOR53" s="94"/>
      <c r="KOS53" s="94"/>
      <c r="KOT53" s="94"/>
      <c r="KOU53" s="94"/>
      <c r="KOV53" s="94"/>
      <c r="KOW53" s="94"/>
      <c r="KOX53" s="94"/>
      <c r="KOY53" s="94"/>
      <c r="KOZ53" s="94"/>
      <c r="KPA53" s="94"/>
      <c r="KPB53" s="94"/>
      <c r="KPC53" s="94"/>
      <c r="KPD53" s="72" t="s">
        <v>430</v>
      </c>
      <c r="KPE53" s="72"/>
      <c r="KPF53" s="94"/>
      <c r="KPG53" s="94"/>
      <c r="KPH53" s="94"/>
      <c r="KPI53" s="94"/>
      <c r="KPJ53" s="94"/>
      <c r="KPK53" s="94"/>
      <c r="KPL53" s="94"/>
      <c r="KPM53" s="94"/>
      <c r="KPN53" s="94"/>
      <c r="KPO53" s="94"/>
      <c r="KPP53" s="94"/>
      <c r="KPQ53" s="94"/>
      <c r="KPR53" s="94"/>
      <c r="KPS53" s="94"/>
      <c r="KPT53" s="72" t="s">
        <v>430</v>
      </c>
      <c r="KPU53" s="72"/>
      <c r="KPV53" s="94"/>
      <c r="KPW53" s="94"/>
      <c r="KPX53" s="94"/>
      <c r="KPY53" s="94"/>
      <c r="KPZ53" s="94"/>
      <c r="KQA53" s="94"/>
      <c r="KQB53" s="94"/>
      <c r="KQC53" s="94"/>
      <c r="KQD53" s="94"/>
      <c r="KQE53" s="94"/>
      <c r="KQF53" s="94"/>
      <c r="KQG53" s="94"/>
      <c r="KQH53" s="94"/>
      <c r="KQI53" s="94"/>
      <c r="KQJ53" s="72" t="s">
        <v>430</v>
      </c>
      <c r="KQK53" s="72"/>
      <c r="KQL53" s="94"/>
      <c r="KQM53" s="94"/>
      <c r="KQN53" s="94"/>
      <c r="KQO53" s="94"/>
      <c r="KQP53" s="94"/>
      <c r="KQQ53" s="94"/>
      <c r="KQR53" s="94"/>
      <c r="KQS53" s="94"/>
      <c r="KQT53" s="94"/>
      <c r="KQU53" s="94"/>
      <c r="KQV53" s="94"/>
      <c r="KQW53" s="94"/>
      <c r="KQX53" s="94"/>
      <c r="KQY53" s="94"/>
      <c r="KQZ53" s="72" t="s">
        <v>430</v>
      </c>
      <c r="KRA53" s="72"/>
      <c r="KRB53" s="94"/>
      <c r="KRC53" s="94"/>
      <c r="KRD53" s="94"/>
      <c r="KRE53" s="94"/>
      <c r="KRF53" s="94"/>
      <c r="KRG53" s="94"/>
      <c r="KRH53" s="94"/>
      <c r="KRI53" s="94"/>
      <c r="KRJ53" s="94"/>
      <c r="KRK53" s="94"/>
      <c r="KRL53" s="94"/>
      <c r="KRM53" s="94"/>
      <c r="KRN53" s="94"/>
      <c r="KRO53" s="94"/>
      <c r="KRP53" s="72" t="s">
        <v>430</v>
      </c>
      <c r="KRQ53" s="72"/>
      <c r="KRR53" s="94"/>
      <c r="KRS53" s="94"/>
      <c r="KRT53" s="94"/>
      <c r="KRU53" s="94"/>
      <c r="KRV53" s="94"/>
      <c r="KRW53" s="94"/>
      <c r="KRX53" s="94"/>
      <c r="KRY53" s="94"/>
      <c r="KRZ53" s="94"/>
      <c r="KSA53" s="94"/>
      <c r="KSB53" s="94"/>
      <c r="KSC53" s="94"/>
      <c r="KSD53" s="94"/>
      <c r="KSE53" s="94"/>
      <c r="KSF53" s="72" t="s">
        <v>430</v>
      </c>
      <c r="KSG53" s="72"/>
      <c r="KSH53" s="94"/>
      <c r="KSI53" s="94"/>
      <c r="KSJ53" s="94"/>
      <c r="KSK53" s="94"/>
      <c r="KSL53" s="94"/>
      <c r="KSM53" s="94"/>
      <c r="KSN53" s="94"/>
      <c r="KSO53" s="94"/>
      <c r="KSP53" s="94"/>
      <c r="KSQ53" s="94"/>
      <c r="KSR53" s="94"/>
      <c r="KSS53" s="94"/>
      <c r="KST53" s="94"/>
      <c r="KSU53" s="94"/>
      <c r="KSV53" s="72" t="s">
        <v>430</v>
      </c>
      <c r="KSW53" s="72"/>
      <c r="KSX53" s="94"/>
      <c r="KSY53" s="94"/>
      <c r="KSZ53" s="94"/>
      <c r="KTA53" s="94"/>
      <c r="KTB53" s="94"/>
      <c r="KTC53" s="94"/>
      <c r="KTD53" s="94"/>
      <c r="KTE53" s="94"/>
      <c r="KTF53" s="94"/>
      <c r="KTG53" s="94"/>
      <c r="KTH53" s="94"/>
      <c r="KTI53" s="94"/>
      <c r="KTJ53" s="94"/>
      <c r="KTK53" s="94"/>
      <c r="KTL53" s="72" t="s">
        <v>430</v>
      </c>
      <c r="KTM53" s="72"/>
      <c r="KTN53" s="94"/>
      <c r="KTO53" s="94"/>
      <c r="KTP53" s="94"/>
      <c r="KTQ53" s="94"/>
      <c r="KTR53" s="94"/>
      <c r="KTS53" s="94"/>
      <c r="KTT53" s="94"/>
      <c r="KTU53" s="94"/>
      <c r="KTV53" s="94"/>
      <c r="KTW53" s="94"/>
      <c r="KTX53" s="94"/>
      <c r="KTY53" s="94"/>
      <c r="KTZ53" s="94"/>
      <c r="KUA53" s="94"/>
      <c r="KUB53" s="72" t="s">
        <v>430</v>
      </c>
      <c r="KUC53" s="72"/>
      <c r="KUD53" s="94"/>
      <c r="KUE53" s="94"/>
      <c r="KUF53" s="94"/>
      <c r="KUG53" s="94"/>
      <c r="KUH53" s="94"/>
      <c r="KUI53" s="94"/>
      <c r="KUJ53" s="94"/>
      <c r="KUK53" s="94"/>
      <c r="KUL53" s="94"/>
      <c r="KUM53" s="94"/>
      <c r="KUN53" s="94"/>
      <c r="KUO53" s="94"/>
      <c r="KUP53" s="94"/>
      <c r="KUQ53" s="94"/>
      <c r="KUR53" s="72" t="s">
        <v>430</v>
      </c>
      <c r="KUS53" s="72"/>
      <c r="KUT53" s="94"/>
      <c r="KUU53" s="94"/>
      <c r="KUV53" s="94"/>
      <c r="KUW53" s="94"/>
      <c r="KUX53" s="94"/>
      <c r="KUY53" s="94"/>
      <c r="KUZ53" s="94"/>
      <c r="KVA53" s="94"/>
      <c r="KVB53" s="94"/>
      <c r="KVC53" s="94"/>
      <c r="KVD53" s="94"/>
      <c r="KVE53" s="94"/>
      <c r="KVF53" s="94"/>
      <c r="KVG53" s="94"/>
      <c r="KVH53" s="72" t="s">
        <v>430</v>
      </c>
      <c r="KVI53" s="72"/>
      <c r="KVJ53" s="94"/>
      <c r="KVK53" s="94"/>
      <c r="KVL53" s="94"/>
      <c r="KVM53" s="94"/>
      <c r="KVN53" s="94"/>
      <c r="KVO53" s="94"/>
      <c r="KVP53" s="94"/>
      <c r="KVQ53" s="94"/>
      <c r="KVR53" s="94"/>
      <c r="KVS53" s="94"/>
      <c r="KVT53" s="94"/>
      <c r="KVU53" s="94"/>
      <c r="KVV53" s="94"/>
      <c r="KVW53" s="94"/>
      <c r="KVX53" s="72" t="s">
        <v>430</v>
      </c>
      <c r="KVY53" s="72"/>
      <c r="KVZ53" s="94"/>
      <c r="KWA53" s="94"/>
      <c r="KWB53" s="94"/>
      <c r="KWC53" s="94"/>
      <c r="KWD53" s="94"/>
      <c r="KWE53" s="94"/>
      <c r="KWF53" s="94"/>
      <c r="KWG53" s="94"/>
      <c r="KWH53" s="94"/>
      <c r="KWI53" s="94"/>
      <c r="KWJ53" s="94"/>
      <c r="KWK53" s="94"/>
      <c r="KWL53" s="94"/>
      <c r="KWM53" s="94"/>
      <c r="KWN53" s="72" t="s">
        <v>430</v>
      </c>
      <c r="KWO53" s="72"/>
      <c r="KWP53" s="94"/>
      <c r="KWQ53" s="94"/>
      <c r="KWR53" s="94"/>
      <c r="KWS53" s="94"/>
      <c r="KWT53" s="94"/>
      <c r="KWU53" s="94"/>
      <c r="KWV53" s="94"/>
      <c r="KWW53" s="94"/>
      <c r="KWX53" s="94"/>
      <c r="KWY53" s="94"/>
      <c r="KWZ53" s="94"/>
      <c r="KXA53" s="94"/>
      <c r="KXB53" s="94"/>
      <c r="KXC53" s="94"/>
      <c r="KXD53" s="72" t="s">
        <v>430</v>
      </c>
      <c r="KXE53" s="72"/>
      <c r="KXF53" s="94"/>
      <c r="KXG53" s="94"/>
      <c r="KXH53" s="94"/>
      <c r="KXI53" s="94"/>
      <c r="KXJ53" s="94"/>
      <c r="KXK53" s="94"/>
      <c r="KXL53" s="94"/>
      <c r="KXM53" s="94"/>
      <c r="KXN53" s="94"/>
      <c r="KXO53" s="94"/>
      <c r="KXP53" s="94"/>
      <c r="KXQ53" s="94"/>
      <c r="KXR53" s="94"/>
      <c r="KXS53" s="94"/>
      <c r="KXT53" s="72" t="s">
        <v>430</v>
      </c>
      <c r="KXU53" s="72"/>
      <c r="KXV53" s="94"/>
      <c r="KXW53" s="94"/>
      <c r="KXX53" s="94"/>
      <c r="KXY53" s="94"/>
      <c r="KXZ53" s="94"/>
      <c r="KYA53" s="94"/>
      <c r="KYB53" s="94"/>
      <c r="KYC53" s="94"/>
      <c r="KYD53" s="94"/>
      <c r="KYE53" s="94"/>
      <c r="KYF53" s="94"/>
      <c r="KYG53" s="94"/>
      <c r="KYH53" s="94"/>
      <c r="KYI53" s="94"/>
      <c r="KYJ53" s="72" t="s">
        <v>430</v>
      </c>
      <c r="KYK53" s="72"/>
      <c r="KYL53" s="94"/>
      <c r="KYM53" s="94"/>
      <c r="KYN53" s="94"/>
      <c r="KYO53" s="94"/>
      <c r="KYP53" s="94"/>
      <c r="KYQ53" s="94"/>
      <c r="KYR53" s="94"/>
      <c r="KYS53" s="94"/>
      <c r="KYT53" s="94"/>
      <c r="KYU53" s="94"/>
      <c r="KYV53" s="94"/>
      <c r="KYW53" s="94"/>
      <c r="KYX53" s="94"/>
      <c r="KYY53" s="94"/>
      <c r="KYZ53" s="72" t="s">
        <v>430</v>
      </c>
      <c r="KZA53" s="72"/>
      <c r="KZB53" s="94"/>
      <c r="KZC53" s="94"/>
      <c r="KZD53" s="94"/>
      <c r="KZE53" s="94"/>
      <c r="KZF53" s="94"/>
      <c r="KZG53" s="94"/>
      <c r="KZH53" s="94"/>
      <c r="KZI53" s="94"/>
      <c r="KZJ53" s="94"/>
      <c r="KZK53" s="94"/>
      <c r="KZL53" s="94"/>
      <c r="KZM53" s="94"/>
      <c r="KZN53" s="94"/>
      <c r="KZO53" s="94"/>
      <c r="KZP53" s="72" t="s">
        <v>430</v>
      </c>
      <c r="KZQ53" s="72"/>
      <c r="KZR53" s="94"/>
      <c r="KZS53" s="94"/>
      <c r="KZT53" s="94"/>
      <c r="KZU53" s="94"/>
      <c r="KZV53" s="94"/>
      <c r="KZW53" s="94"/>
      <c r="KZX53" s="94"/>
      <c r="KZY53" s="94"/>
      <c r="KZZ53" s="94"/>
      <c r="LAA53" s="94"/>
      <c r="LAB53" s="94"/>
      <c r="LAC53" s="94"/>
      <c r="LAD53" s="94"/>
      <c r="LAE53" s="94"/>
      <c r="LAF53" s="72" t="s">
        <v>430</v>
      </c>
      <c r="LAG53" s="72"/>
      <c r="LAH53" s="94"/>
      <c r="LAI53" s="94"/>
      <c r="LAJ53" s="94"/>
      <c r="LAK53" s="94"/>
      <c r="LAL53" s="94"/>
      <c r="LAM53" s="94"/>
      <c r="LAN53" s="94"/>
      <c r="LAO53" s="94"/>
      <c r="LAP53" s="94"/>
      <c r="LAQ53" s="94"/>
      <c r="LAR53" s="94"/>
      <c r="LAS53" s="94"/>
      <c r="LAT53" s="94"/>
      <c r="LAU53" s="94"/>
      <c r="LAV53" s="72" t="s">
        <v>430</v>
      </c>
      <c r="LAW53" s="72"/>
      <c r="LAX53" s="94"/>
      <c r="LAY53" s="94"/>
      <c r="LAZ53" s="94"/>
      <c r="LBA53" s="94"/>
      <c r="LBB53" s="94"/>
      <c r="LBC53" s="94"/>
      <c r="LBD53" s="94"/>
      <c r="LBE53" s="94"/>
      <c r="LBF53" s="94"/>
      <c r="LBG53" s="94"/>
      <c r="LBH53" s="94"/>
      <c r="LBI53" s="94"/>
      <c r="LBJ53" s="94"/>
      <c r="LBK53" s="94"/>
      <c r="LBL53" s="72" t="s">
        <v>430</v>
      </c>
      <c r="LBM53" s="72"/>
      <c r="LBN53" s="94"/>
      <c r="LBO53" s="94"/>
      <c r="LBP53" s="94"/>
      <c r="LBQ53" s="94"/>
      <c r="LBR53" s="94"/>
      <c r="LBS53" s="94"/>
      <c r="LBT53" s="94"/>
      <c r="LBU53" s="94"/>
      <c r="LBV53" s="94"/>
      <c r="LBW53" s="94"/>
      <c r="LBX53" s="94"/>
      <c r="LBY53" s="94"/>
      <c r="LBZ53" s="94"/>
      <c r="LCA53" s="94"/>
      <c r="LCB53" s="72" t="s">
        <v>430</v>
      </c>
      <c r="LCC53" s="72"/>
      <c r="LCD53" s="94"/>
      <c r="LCE53" s="94"/>
      <c r="LCF53" s="94"/>
      <c r="LCG53" s="94"/>
      <c r="LCH53" s="94"/>
      <c r="LCI53" s="94"/>
      <c r="LCJ53" s="94"/>
      <c r="LCK53" s="94"/>
      <c r="LCL53" s="94"/>
      <c r="LCM53" s="94"/>
      <c r="LCN53" s="94"/>
      <c r="LCO53" s="94"/>
      <c r="LCP53" s="94"/>
      <c r="LCQ53" s="94"/>
      <c r="LCR53" s="72" t="s">
        <v>430</v>
      </c>
      <c r="LCS53" s="72"/>
      <c r="LCT53" s="94"/>
      <c r="LCU53" s="94"/>
      <c r="LCV53" s="94"/>
      <c r="LCW53" s="94"/>
      <c r="LCX53" s="94"/>
      <c r="LCY53" s="94"/>
      <c r="LCZ53" s="94"/>
      <c r="LDA53" s="94"/>
      <c r="LDB53" s="94"/>
      <c r="LDC53" s="94"/>
      <c r="LDD53" s="94"/>
      <c r="LDE53" s="94"/>
      <c r="LDF53" s="94"/>
      <c r="LDG53" s="94"/>
      <c r="LDH53" s="72" t="s">
        <v>430</v>
      </c>
      <c r="LDI53" s="72"/>
      <c r="LDJ53" s="94"/>
      <c r="LDK53" s="94"/>
      <c r="LDL53" s="94"/>
      <c r="LDM53" s="94"/>
      <c r="LDN53" s="94"/>
      <c r="LDO53" s="94"/>
      <c r="LDP53" s="94"/>
      <c r="LDQ53" s="94"/>
      <c r="LDR53" s="94"/>
      <c r="LDS53" s="94"/>
      <c r="LDT53" s="94"/>
      <c r="LDU53" s="94"/>
      <c r="LDV53" s="94"/>
      <c r="LDW53" s="94"/>
      <c r="LDX53" s="72" t="s">
        <v>430</v>
      </c>
      <c r="LDY53" s="72"/>
      <c r="LDZ53" s="94"/>
      <c r="LEA53" s="94"/>
      <c r="LEB53" s="94"/>
      <c r="LEC53" s="94"/>
      <c r="LED53" s="94"/>
      <c r="LEE53" s="94"/>
      <c r="LEF53" s="94"/>
      <c r="LEG53" s="94"/>
      <c r="LEH53" s="94"/>
      <c r="LEI53" s="94"/>
      <c r="LEJ53" s="94"/>
      <c r="LEK53" s="94"/>
      <c r="LEL53" s="94"/>
      <c r="LEM53" s="94"/>
      <c r="LEN53" s="72" t="s">
        <v>430</v>
      </c>
      <c r="LEO53" s="72"/>
      <c r="LEP53" s="94"/>
      <c r="LEQ53" s="94"/>
      <c r="LER53" s="94"/>
      <c r="LES53" s="94"/>
      <c r="LET53" s="94"/>
      <c r="LEU53" s="94"/>
      <c r="LEV53" s="94"/>
      <c r="LEW53" s="94"/>
      <c r="LEX53" s="94"/>
      <c r="LEY53" s="94"/>
      <c r="LEZ53" s="94"/>
      <c r="LFA53" s="94"/>
      <c r="LFB53" s="94"/>
      <c r="LFC53" s="94"/>
      <c r="LFD53" s="72" t="s">
        <v>430</v>
      </c>
      <c r="LFE53" s="72"/>
      <c r="LFF53" s="94"/>
      <c r="LFG53" s="94"/>
      <c r="LFH53" s="94"/>
      <c r="LFI53" s="94"/>
      <c r="LFJ53" s="94"/>
      <c r="LFK53" s="94"/>
      <c r="LFL53" s="94"/>
      <c r="LFM53" s="94"/>
      <c r="LFN53" s="94"/>
      <c r="LFO53" s="94"/>
      <c r="LFP53" s="94"/>
      <c r="LFQ53" s="94"/>
      <c r="LFR53" s="94"/>
      <c r="LFS53" s="94"/>
      <c r="LFT53" s="72" t="s">
        <v>430</v>
      </c>
      <c r="LFU53" s="72"/>
      <c r="LFV53" s="94"/>
      <c r="LFW53" s="94"/>
      <c r="LFX53" s="94"/>
      <c r="LFY53" s="94"/>
      <c r="LFZ53" s="94"/>
      <c r="LGA53" s="94"/>
      <c r="LGB53" s="94"/>
      <c r="LGC53" s="94"/>
      <c r="LGD53" s="94"/>
      <c r="LGE53" s="94"/>
      <c r="LGF53" s="94"/>
      <c r="LGG53" s="94"/>
      <c r="LGH53" s="94"/>
      <c r="LGI53" s="94"/>
      <c r="LGJ53" s="72" t="s">
        <v>430</v>
      </c>
      <c r="LGK53" s="72"/>
      <c r="LGL53" s="94"/>
      <c r="LGM53" s="94"/>
      <c r="LGN53" s="94"/>
      <c r="LGO53" s="94"/>
      <c r="LGP53" s="94"/>
      <c r="LGQ53" s="94"/>
      <c r="LGR53" s="94"/>
      <c r="LGS53" s="94"/>
      <c r="LGT53" s="94"/>
      <c r="LGU53" s="94"/>
      <c r="LGV53" s="94"/>
      <c r="LGW53" s="94"/>
      <c r="LGX53" s="94"/>
      <c r="LGY53" s="94"/>
      <c r="LGZ53" s="72" t="s">
        <v>430</v>
      </c>
      <c r="LHA53" s="72"/>
      <c r="LHB53" s="94"/>
      <c r="LHC53" s="94"/>
      <c r="LHD53" s="94"/>
      <c r="LHE53" s="94"/>
      <c r="LHF53" s="94"/>
      <c r="LHG53" s="94"/>
      <c r="LHH53" s="94"/>
      <c r="LHI53" s="94"/>
      <c r="LHJ53" s="94"/>
      <c r="LHK53" s="94"/>
      <c r="LHL53" s="94"/>
      <c r="LHM53" s="94"/>
      <c r="LHN53" s="94"/>
      <c r="LHO53" s="94"/>
      <c r="LHP53" s="72" t="s">
        <v>430</v>
      </c>
      <c r="LHQ53" s="72"/>
      <c r="LHR53" s="94"/>
      <c r="LHS53" s="94"/>
      <c r="LHT53" s="94"/>
      <c r="LHU53" s="94"/>
      <c r="LHV53" s="94"/>
      <c r="LHW53" s="94"/>
      <c r="LHX53" s="94"/>
      <c r="LHY53" s="94"/>
      <c r="LHZ53" s="94"/>
      <c r="LIA53" s="94"/>
      <c r="LIB53" s="94"/>
      <c r="LIC53" s="94"/>
      <c r="LID53" s="94"/>
      <c r="LIE53" s="94"/>
      <c r="LIF53" s="72" t="s">
        <v>430</v>
      </c>
      <c r="LIG53" s="72"/>
      <c r="LIH53" s="94"/>
      <c r="LII53" s="94"/>
      <c r="LIJ53" s="94"/>
      <c r="LIK53" s="94"/>
      <c r="LIL53" s="94"/>
      <c r="LIM53" s="94"/>
      <c r="LIN53" s="94"/>
      <c r="LIO53" s="94"/>
      <c r="LIP53" s="94"/>
      <c r="LIQ53" s="94"/>
      <c r="LIR53" s="94"/>
      <c r="LIS53" s="94"/>
      <c r="LIT53" s="94"/>
      <c r="LIU53" s="94"/>
      <c r="LIV53" s="72" t="s">
        <v>430</v>
      </c>
      <c r="LIW53" s="72"/>
      <c r="LIX53" s="94"/>
      <c r="LIY53" s="94"/>
      <c r="LIZ53" s="94"/>
      <c r="LJA53" s="94"/>
      <c r="LJB53" s="94"/>
      <c r="LJC53" s="94"/>
      <c r="LJD53" s="94"/>
      <c r="LJE53" s="94"/>
      <c r="LJF53" s="94"/>
      <c r="LJG53" s="94"/>
      <c r="LJH53" s="94"/>
      <c r="LJI53" s="94"/>
      <c r="LJJ53" s="94"/>
      <c r="LJK53" s="94"/>
      <c r="LJL53" s="72" t="s">
        <v>430</v>
      </c>
      <c r="LJM53" s="72"/>
      <c r="LJN53" s="94"/>
      <c r="LJO53" s="94"/>
      <c r="LJP53" s="94"/>
      <c r="LJQ53" s="94"/>
      <c r="LJR53" s="94"/>
      <c r="LJS53" s="94"/>
      <c r="LJT53" s="94"/>
      <c r="LJU53" s="94"/>
      <c r="LJV53" s="94"/>
      <c r="LJW53" s="94"/>
      <c r="LJX53" s="94"/>
      <c r="LJY53" s="94"/>
      <c r="LJZ53" s="94"/>
      <c r="LKA53" s="94"/>
      <c r="LKB53" s="72" t="s">
        <v>430</v>
      </c>
      <c r="LKC53" s="72"/>
      <c r="LKD53" s="94"/>
      <c r="LKE53" s="94"/>
      <c r="LKF53" s="94"/>
      <c r="LKG53" s="94"/>
      <c r="LKH53" s="94"/>
      <c r="LKI53" s="94"/>
      <c r="LKJ53" s="94"/>
      <c r="LKK53" s="94"/>
      <c r="LKL53" s="94"/>
      <c r="LKM53" s="94"/>
      <c r="LKN53" s="94"/>
      <c r="LKO53" s="94"/>
      <c r="LKP53" s="94"/>
      <c r="LKQ53" s="94"/>
      <c r="LKR53" s="72" t="s">
        <v>430</v>
      </c>
      <c r="LKS53" s="72"/>
      <c r="LKT53" s="94"/>
      <c r="LKU53" s="94"/>
      <c r="LKV53" s="94"/>
      <c r="LKW53" s="94"/>
      <c r="LKX53" s="94"/>
      <c r="LKY53" s="94"/>
      <c r="LKZ53" s="94"/>
      <c r="LLA53" s="94"/>
      <c r="LLB53" s="94"/>
      <c r="LLC53" s="94"/>
      <c r="LLD53" s="94"/>
      <c r="LLE53" s="94"/>
      <c r="LLF53" s="94"/>
      <c r="LLG53" s="94"/>
      <c r="LLH53" s="72" t="s">
        <v>430</v>
      </c>
      <c r="LLI53" s="72"/>
      <c r="LLJ53" s="94"/>
      <c r="LLK53" s="94"/>
      <c r="LLL53" s="94"/>
      <c r="LLM53" s="94"/>
      <c r="LLN53" s="94"/>
      <c r="LLO53" s="94"/>
      <c r="LLP53" s="94"/>
      <c r="LLQ53" s="94"/>
      <c r="LLR53" s="94"/>
      <c r="LLS53" s="94"/>
      <c r="LLT53" s="94"/>
      <c r="LLU53" s="94"/>
      <c r="LLV53" s="94"/>
      <c r="LLW53" s="94"/>
      <c r="LLX53" s="72" t="s">
        <v>430</v>
      </c>
      <c r="LLY53" s="72"/>
      <c r="LLZ53" s="94"/>
      <c r="LMA53" s="94"/>
      <c r="LMB53" s="94"/>
      <c r="LMC53" s="94"/>
      <c r="LMD53" s="94"/>
      <c r="LME53" s="94"/>
      <c r="LMF53" s="94"/>
      <c r="LMG53" s="94"/>
      <c r="LMH53" s="94"/>
      <c r="LMI53" s="94"/>
      <c r="LMJ53" s="94"/>
      <c r="LMK53" s="94"/>
      <c r="LML53" s="94"/>
      <c r="LMM53" s="94"/>
      <c r="LMN53" s="72" t="s">
        <v>430</v>
      </c>
      <c r="LMO53" s="72"/>
      <c r="LMP53" s="94"/>
      <c r="LMQ53" s="94"/>
      <c r="LMR53" s="94"/>
      <c r="LMS53" s="94"/>
      <c r="LMT53" s="94"/>
      <c r="LMU53" s="94"/>
      <c r="LMV53" s="94"/>
      <c r="LMW53" s="94"/>
      <c r="LMX53" s="94"/>
      <c r="LMY53" s="94"/>
      <c r="LMZ53" s="94"/>
      <c r="LNA53" s="94"/>
      <c r="LNB53" s="94"/>
      <c r="LNC53" s="94"/>
      <c r="LND53" s="72" t="s">
        <v>430</v>
      </c>
      <c r="LNE53" s="72"/>
      <c r="LNF53" s="94"/>
      <c r="LNG53" s="94"/>
      <c r="LNH53" s="94"/>
      <c r="LNI53" s="94"/>
      <c r="LNJ53" s="94"/>
      <c r="LNK53" s="94"/>
      <c r="LNL53" s="94"/>
      <c r="LNM53" s="94"/>
      <c r="LNN53" s="94"/>
      <c r="LNO53" s="94"/>
      <c r="LNP53" s="94"/>
      <c r="LNQ53" s="94"/>
      <c r="LNR53" s="94"/>
      <c r="LNS53" s="94"/>
      <c r="LNT53" s="72" t="s">
        <v>430</v>
      </c>
      <c r="LNU53" s="72"/>
      <c r="LNV53" s="94"/>
      <c r="LNW53" s="94"/>
      <c r="LNX53" s="94"/>
      <c r="LNY53" s="94"/>
      <c r="LNZ53" s="94"/>
      <c r="LOA53" s="94"/>
      <c r="LOB53" s="94"/>
      <c r="LOC53" s="94"/>
      <c r="LOD53" s="94"/>
      <c r="LOE53" s="94"/>
      <c r="LOF53" s="94"/>
      <c r="LOG53" s="94"/>
      <c r="LOH53" s="94"/>
      <c r="LOI53" s="94"/>
      <c r="LOJ53" s="72" t="s">
        <v>430</v>
      </c>
      <c r="LOK53" s="72"/>
      <c r="LOL53" s="94"/>
      <c r="LOM53" s="94"/>
      <c r="LON53" s="94"/>
      <c r="LOO53" s="94"/>
      <c r="LOP53" s="94"/>
      <c r="LOQ53" s="94"/>
      <c r="LOR53" s="94"/>
      <c r="LOS53" s="94"/>
      <c r="LOT53" s="94"/>
      <c r="LOU53" s="94"/>
      <c r="LOV53" s="94"/>
      <c r="LOW53" s="94"/>
      <c r="LOX53" s="94"/>
      <c r="LOY53" s="94"/>
      <c r="LOZ53" s="72" t="s">
        <v>430</v>
      </c>
      <c r="LPA53" s="72"/>
      <c r="LPB53" s="94"/>
      <c r="LPC53" s="94"/>
      <c r="LPD53" s="94"/>
      <c r="LPE53" s="94"/>
      <c r="LPF53" s="94"/>
      <c r="LPG53" s="94"/>
      <c r="LPH53" s="94"/>
      <c r="LPI53" s="94"/>
      <c r="LPJ53" s="94"/>
      <c r="LPK53" s="94"/>
      <c r="LPL53" s="94"/>
      <c r="LPM53" s="94"/>
      <c r="LPN53" s="94"/>
      <c r="LPO53" s="94"/>
      <c r="LPP53" s="72" t="s">
        <v>430</v>
      </c>
      <c r="LPQ53" s="72"/>
      <c r="LPR53" s="94"/>
      <c r="LPS53" s="94"/>
      <c r="LPT53" s="94"/>
      <c r="LPU53" s="94"/>
      <c r="LPV53" s="94"/>
      <c r="LPW53" s="94"/>
      <c r="LPX53" s="94"/>
      <c r="LPY53" s="94"/>
      <c r="LPZ53" s="94"/>
      <c r="LQA53" s="94"/>
      <c r="LQB53" s="94"/>
      <c r="LQC53" s="94"/>
      <c r="LQD53" s="94"/>
      <c r="LQE53" s="94"/>
      <c r="LQF53" s="72" t="s">
        <v>430</v>
      </c>
      <c r="LQG53" s="72"/>
      <c r="LQH53" s="94"/>
      <c r="LQI53" s="94"/>
      <c r="LQJ53" s="94"/>
      <c r="LQK53" s="94"/>
      <c r="LQL53" s="94"/>
      <c r="LQM53" s="94"/>
      <c r="LQN53" s="94"/>
      <c r="LQO53" s="94"/>
      <c r="LQP53" s="94"/>
      <c r="LQQ53" s="94"/>
      <c r="LQR53" s="94"/>
      <c r="LQS53" s="94"/>
      <c r="LQT53" s="94"/>
      <c r="LQU53" s="94"/>
      <c r="LQV53" s="72" t="s">
        <v>430</v>
      </c>
      <c r="LQW53" s="72"/>
      <c r="LQX53" s="94"/>
      <c r="LQY53" s="94"/>
      <c r="LQZ53" s="94"/>
      <c r="LRA53" s="94"/>
      <c r="LRB53" s="94"/>
      <c r="LRC53" s="94"/>
      <c r="LRD53" s="94"/>
      <c r="LRE53" s="94"/>
      <c r="LRF53" s="94"/>
      <c r="LRG53" s="94"/>
      <c r="LRH53" s="94"/>
      <c r="LRI53" s="94"/>
      <c r="LRJ53" s="94"/>
      <c r="LRK53" s="94"/>
      <c r="LRL53" s="72" t="s">
        <v>430</v>
      </c>
      <c r="LRM53" s="72"/>
      <c r="LRN53" s="94"/>
      <c r="LRO53" s="94"/>
      <c r="LRP53" s="94"/>
      <c r="LRQ53" s="94"/>
      <c r="LRR53" s="94"/>
      <c r="LRS53" s="94"/>
      <c r="LRT53" s="94"/>
      <c r="LRU53" s="94"/>
      <c r="LRV53" s="94"/>
      <c r="LRW53" s="94"/>
      <c r="LRX53" s="94"/>
      <c r="LRY53" s="94"/>
      <c r="LRZ53" s="94"/>
      <c r="LSA53" s="94"/>
      <c r="LSB53" s="72" t="s">
        <v>430</v>
      </c>
      <c r="LSC53" s="72"/>
      <c r="LSD53" s="94"/>
      <c r="LSE53" s="94"/>
      <c r="LSF53" s="94"/>
      <c r="LSG53" s="94"/>
      <c r="LSH53" s="94"/>
      <c r="LSI53" s="94"/>
      <c r="LSJ53" s="94"/>
      <c r="LSK53" s="94"/>
      <c r="LSL53" s="94"/>
      <c r="LSM53" s="94"/>
      <c r="LSN53" s="94"/>
      <c r="LSO53" s="94"/>
      <c r="LSP53" s="94"/>
      <c r="LSQ53" s="94"/>
      <c r="LSR53" s="72" t="s">
        <v>430</v>
      </c>
      <c r="LSS53" s="72"/>
      <c r="LST53" s="94"/>
      <c r="LSU53" s="94"/>
      <c r="LSV53" s="94"/>
      <c r="LSW53" s="94"/>
      <c r="LSX53" s="94"/>
      <c r="LSY53" s="94"/>
      <c r="LSZ53" s="94"/>
      <c r="LTA53" s="94"/>
      <c r="LTB53" s="94"/>
      <c r="LTC53" s="94"/>
      <c r="LTD53" s="94"/>
      <c r="LTE53" s="94"/>
      <c r="LTF53" s="94"/>
      <c r="LTG53" s="94"/>
      <c r="LTH53" s="72" t="s">
        <v>430</v>
      </c>
      <c r="LTI53" s="72"/>
      <c r="LTJ53" s="94"/>
      <c r="LTK53" s="94"/>
      <c r="LTL53" s="94"/>
      <c r="LTM53" s="94"/>
      <c r="LTN53" s="94"/>
      <c r="LTO53" s="94"/>
      <c r="LTP53" s="94"/>
      <c r="LTQ53" s="94"/>
      <c r="LTR53" s="94"/>
      <c r="LTS53" s="94"/>
      <c r="LTT53" s="94"/>
      <c r="LTU53" s="94"/>
      <c r="LTV53" s="94"/>
      <c r="LTW53" s="94"/>
      <c r="LTX53" s="72" t="s">
        <v>430</v>
      </c>
      <c r="LTY53" s="72"/>
      <c r="LTZ53" s="94"/>
      <c r="LUA53" s="94"/>
      <c r="LUB53" s="94"/>
      <c r="LUC53" s="94"/>
      <c r="LUD53" s="94"/>
      <c r="LUE53" s="94"/>
      <c r="LUF53" s="94"/>
      <c r="LUG53" s="94"/>
      <c r="LUH53" s="94"/>
      <c r="LUI53" s="94"/>
      <c r="LUJ53" s="94"/>
      <c r="LUK53" s="94"/>
      <c r="LUL53" s="94"/>
      <c r="LUM53" s="94"/>
      <c r="LUN53" s="72" t="s">
        <v>430</v>
      </c>
      <c r="LUO53" s="72"/>
      <c r="LUP53" s="94"/>
      <c r="LUQ53" s="94"/>
      <c r="LUR53" s="94"/>
      <c r="LUS53" s="94"/>
      <c r="LUT53" s="94"/>
      <c r="LUU53" s="94"/>
      <c r="LUV53" s="94"/>
      <c r="LUW53" s="94"/>
      <c r="LUX53" s="94"/>
      <c r="LUY53" s="94"/>
      <c r="LUZ53" s="94"/>
      <c r="LVA53" s="94"/>
      <c r="LVB53" s="94"/>
      <c r="LVC53" s="94"/>
      <c r="LVD53" s="72" t="s">
        <v>430</v>
      </c>
      <c r="LVE53" s="72"/>
      <c r="LVF53" s="94"/>
      <c r="LVG53" s="94"/>
      <c r="LVH53" s="94"/>
      <c r="LVI53" s="94"/>
      <c r="LVJ53" s="94"/>
      <c r="LVK53" s="94"/>
      <c r="LVL53" s="94"/>
      <c r="LVM53" s="94"/>
      <c r="LVN53" s="94"/>
      <c r="LVO53" s="94"/>
      <c r="LVP53" s="94"/>
      <c r="LVQ53" s="94"/>
      <c r="LVR53" s="94"/>
      <c r="LVS53" s="94"/>
      <c r="LVT53" s="72" t="s">
        <v>430</v>
      </c>
      <c r="LVU53" s="72"/>
      <c r="LVV53" s="94"/>
      <c r="LVW53" s="94"/>
      <c r="LVX53" s="94"/>
      <c r="LVY53" s="94"/>
      <c r="LVZ53" s="94"/>
      <c r="LWA53" s="94"/>
      <c r="LWB53" s="94"/>
      <c r="LWC53" s="94"/>
      <c r="LWD53" s="94"/>
      <c r="LWE53" s="94"/>
      <c r="LWF53" s="94"/>
      <c r="LWG53" s="94"/>
      <c r="LWH53" s="94"/>
      <c r="LWI53" s="94"/>
      <c r="LWJ53" s="72" t="s">
        <v>430</v>
      </c>
      <c r="LWK53" s="72"/>
      <c r="LWL53" s="94"/>
      <c r="LWM53" s="94"/>
      <c r="LWN53" s="94"/>
      <c r="LWO53" s="94"/>
      <c r="LWP53" s="94"/>
      <c r="LWQ53" s="94"/>
      <c r="LWR53" s="94"/>
      <c r="LWS53" s="94"/>
      <c r="LWT53" s="94"/>
      <c r="LWU53" s="94"/>
      <c r="LWV53" s="94"/>
      <c r="LWW53" s="94"/>
      <c r="LWX53" s="94"/>
      <c r="LWY53" s="94"/>
      <c r="LWZ53" s="72" t="s">
        <v>430</v>
      </c>
      <c r="LXA53" s="72"/>
      <c r="LXB53" s="94"/>
      <c r="LXC53" s="94"/>
      <c r="LXD53" s="94"/>
      <c r="LXE53" s="94"/>
      <c r="LXF53" s="94"/>
      <c r="LXG53" s="94"/>
      <c r="LXH53" s="94"/>
      <c r="LXI53" s="94"/>
      <c r="LXJ53" s="94"/>
      <c r="LXK53" s="94"/>
      <c r="LXL53" s="94"/>
      <c r="LXM53" s="94"/>
      <c r="LXN53" s="94"/>
      <c r="LXO53" s="94"/>
      <c r="LXP53" s="72" t="s">
        <v>430</v>
      </c>
      <c r="LXQ53" s="72"/>
      <c r="LXR53" s="94"/>
      <c r="LXS53" s="94"/>
      <c r="LXT53" s="94"/>
      <c r="LXU53" s="94"/>
      <c r="LXV53" s="94"/>
      <c r="LXW53" s="94"/>
      <c r="LXX53" s="94"/>
      <c r="LXY53" s="94"/>
      <c r="LXZ53" s="94"/>
      <c r="LYA53" s="94"/>
      <c r="LYB53" s="94"/>
      <c r="LYC53" s="94"/>
      <c r="LYD53" s="94"/>
      <c r="LYE53" s="94"/>
      <c r="LYF53" s="72" t="s">
        <v>430</v>
      </c>
      <c r="LYG53" s="72"/>
      <c r="LYH53" s="94"/>
      <c r="LYI53" s="94"/>
      <c r="LYJ53" s="94"/>
      <c r="LYK53" s="94"/>
      <c r="LYL53" s="94"/>
      <c r="LYM53" s="94"/>
      <c r="LYN53" s="94"/>
      <c r="LYO53" s="94"/>
      <c r="LYP53" s="94"/>
      <c r="LYQ53" s="94"/>
      <c r="LYR53" s="94"/>
      <c r="LYS53" s="94"/>
      <c r="LYT53" s="94"/>
      <c r="LYU53" s="94"/>
      <c r="LYV53" s="72" t="s">
        <v>430</v>
      </c>
      <c r="LYW53" s="72"/>
      <c r="LYX53" s="94"/>
      <c r="LYY53" s="94"/>
      <c r="LYZ53" s="94"/>
      <c r="LZA53" s="94"/>
      <c r="LZB53" s="94"/>
      <c r="LZC53" s="94"/>
      <c r="LZD53" s="94"/>
      <c r="LZE53" s="94"/>
      <c r="LZF53" s="94"/>
      <c r="LZG53" s="94"/>
      <c r="LZH53" s="94"/>
      <c r="LZI53" s="94"/>
      <c r="LZJ53" s="94"/>
      <c r="LZK53" s="94"/>
      <c r="LZL53" s="72" t="s">
        <v>430</v>
      </c>
      <c r="LZM53" s="72"/>
      <c r="LZN53" s="94"/>
      <c r="LZO53" s="94"/>
      <c r="LZP53" s="94"/>
      <c r="LZQ53" s="94"/>
      <c r="LZR53" s="94"/>
      <c r="LZS53" s="94"/>
      <c r="LZT53" s="94"/>
      <c r="LZU53" s="94"/>
      <c r="LZV53" s="94"/>
      <c r="LZW53" s="94"/>
      <c r="LZX53" s="94"/>
      <c r="LZY53" s="94"/>
      <c r="LZZ53" s="94"/>
      <c r="MAA53" s="94"/>
      <c r="MAB53" s="72" t="s">
        <v>430</v>
      </c>
      <c r="MAC53" s="72"/>
      <c r="MAD53" s="94"/>
      <c r="MAE53" s="94"/>
      <c r="MAF53" s="94"/>
      <c r="MAG53" s="94"/>
      <c r="MAH53" s="94"/>
      <c r="MAI53" s="94"/>
      <c r="MAJ53" s="94"/>
      <c r="MAK53" s="94"/>
      <c r="MAL53" s="94"/>
      <c r="MAM53" s="94"/>
      <c r="MAN53" s="94"/>
      <c r="MAO53" s="94"/>
      <c r="MAP53" s="94"/>
      <c r="MAQ53" s="94"/>
      <c r="MAR53" s="72" t="s">
        <v>430</v>
      </c>
      <c r="MAS53" s="72"/>
      <c r="MAT53" s="94"/>
      <c r="MAU53" s="94"/>
      <c r="MAV53" s="94"/>
      <c r="MAW53" s="94"/>
      <c r="MAX53" s="94"/>
      <c r="MAY53" s="94"/>
      <c r="MAZ53" s="94"/>
      <c r="MBA53" s="94"/>
      <c r="MBB53" s="94"/>
      <c r="MBC53" s="94"/>
      <c r="MBD53" s="94"/>
      <c r="MBE53" s="94"/>
      <c r="MBF53" s="94"/>
      <c r="MBG53" s="94"/>
      <c r="MBH53" s="72" t="s">
        <v>430</v>
      </c>
      <c r="MBI53" s="72"/>
      <c r="MBJ53" s="94"/>
      <c r="MBK53" s="94"/>
      <c r="MBL53" s="94"/>
      <c r="MBM53" s="94"/>
      <c r="MBN53" s="94"/>
      <c r="MBO53" s="94"/>
      <c r="MBP53" s="94"/>
      <c r="MBQ53" s="94"/>
      <c r="MBR53" s="94"/>
      <c r="MBS53" s="94"/>
      <c r="MBT53" s="94"/>
      <c r="MBU53" s="94"/>
      <c r="MBV53" s="94"/>
      <c r="MBW53" s="94"/>
      <c r="MBX53" s="72" t="s">
        <v>430</v>
      </c>
      <c r="MBY53" s="72"/>
      <c r="MBZ53" s="94"/>
      <c r="MCA53" s="94"/>
      <c r="MCB53" s="94"/>
      <c r="MCC53" s="94"/>
      <c r="MCD53" s="94"/>
      <c r="MCE53" s="94"/>
      <c r="MCF53" s="94"/>
      <c r="MCG53" s="94"/>
      <c r="MCH53" s="94"/>
      <c r="MCI53" s="94"/>
      <c r="MCJ53" s="94"/>
      <c r="MCK53" s="94"/>
      <c r="MCL53" s="94"/>
      <c r="MCM53" s="94"/>
      <c r="MCN53" s="72" t="s">
        <v>430</v>
      </c>
      <c r="MCO53" s="72"/>
      <c r="MCP53" s="94"/>
      <c r="MCQ53" s="94"/>
      <c r="MCR53" s="94"/>
      <c r="MCS53" s="94"/>
      <c r="MCT53" s="94"/>
      <c r="MCU53" s="94"/>
      <c r="MCV53" s="94"/>
      <c r="MCW53" s="94"/>
      <c r="MCX53" s="94"/>
      <c r="MCY53" s="94"/>
      <c r="MCZ53" s="94"/>
      <c r="MDA53" s="94"/>
      <c r="MDB53" s="94"/>
      <c r="MDC53" s="94"/>
      <c r="MDD53" s="72" t="s">
        <v>430</v>
      </c>
      <c r="MDE53" s="72"/>
      <c r="MDF53" s="94"/>
      <c r="MDG53" s="94"/>
      <c r="MDH53" s="94"/>
      <c r="MDI53" s="94"/>
      <c r="MDJ53" s="94"/>
      <c r="MDK53" s="94"/>
      <c r="MDL53" s="94"/>
      <c r="MDM53" s="94"/>
      <c r="MDN53" s="94"/>
      <c r="MDO53" s="94"/>
      <c r="MDP53" s="94"/>
      <c r="MDQ53" s="94"/>
      <c r="MDR53" s="94"/>
      <c r="MDS53" s="94"/>
      <c r="MDT53" s="72" t="s">
        <v>430</v>
      </c>
      <c r="MDU53" s="72"/>
      <c r="MDV53" s="94"/>
      <c r="MDW53" s="94"/>
      <c r="MDX53" s="94"/>
      <c r="MDY53" s="94"/>
      <c r="MDZ53" s="94"/>
      <c r="MEA53" s="94"/>
      <c r="MEB53" s="94"/>
      <c r="MEC53" s="94"/>
      <c r="MED53" s="94"/>
      <c r="MEE53" s="94"/>
      <c r="MEF53" s="94"/>
      <c r="MEG53" s="94"/>
      <c r="MEH53" s="94"/>
      <c r="MEI53" s="94"/>
      <c r="MEJ53" s="72" t="s">
        <v>430</v>
      </c>
      <c r="MEK53" s="72"/>
      <c r="MEL53" s="94"/>
      <c r="MEM53" s="94"/>
      <c r="MEN53" s="94"/>
      <c r="MEO53" s="94"/>
      <c r="MEP53" s="94"/>
      <c r="MEQ53" s="94"/>
      <c r="MER53" s="94"/>
      <c r="MES53" s="94"/>
      <c r="MET53" s="94"/>
      <c r="MEU53" s="94"/>
      <c r="MEV53" s="94"/>
      <c r="MEW53" s="94"/>
      <c r="MEX53" s="94"/>
      <c r="MEY53" s="94"/>
      <c r="MEZ53" s="72" t="s">
        <v>430</v>
      </c>
      <c r="MFA53" s="72"/>
      <c r="MFB53" s="94"/>
      <c r="MFC53" s="94"/>
      <c r="MFD53" s="94"/>
      <c r="MFE53" s="94"/>
      <c r="MFF53" s="94"/>
      <c r="MFG53" s="94"/>
      <c r="MFH53" s="94"/>
      <c r="MFI53" s="94"/>
      <c r="MFJ53" s="94"/>
      <c r="MFK53" s="94"/>
      <c r="MFL53" s="94"/>
      <c r="MFM53" s="94"/>
      <c r="MFN53" s="94"/>
      <c r="MFO53" s="94"/>
      <c r="MFP53" s="72" t="s">
        <v>430</v>
      </c>
      <c r="MFQ53" s="72"/>
      <c r="MFR53" s="94"/>
      <c r="MFS53" s="94"/>
      <c r="MFT53" s="94"/>
      <c r="MFU53" s="94"/>
      <c r="MFV53" s="94"/>
      <c r="MFW53" s="94"/>
      <c r="MFX53" s="94"/>
      <c r="MFY53" s="94"/>
      <c r="MFZ53" s="94"/>
      <c r="MGA53" s="94"/>
      <c r="MGB53" s="94"/>
      <c r="MGC53" s="94"/>
      <c r="MGD53" s="94"/>
      <c r="MGE53" s="94"/>
      <c r="MGF53" s="72" t="s">
        <v>430</v>
      </c>
      <c r="MGG53" s="72"/>
      <c r="MGH53" s="94"/>
      <c r="MGI53" s="94"/>
      <c r="MGJ53" s="94"/>
      <c r="MGK53" s="94"/>
      <c r="MGL53" s="94"/>
      <c r="MGM53" s="94"/>
      <c r="MGN53" s="94"/>
      <c r="MGO53" s="94"/>
      <c r="MGP53" s="94"/>
      <c r="MGQ53" s="94"/>
      <c r="MGR53" s="94"/>
      <c r="MGS53" s="94"/>
      <c r="MGT53" s="94"/>
      <c r="MGU53" s="94"/>
      <c r="MGV53" s="72" t="s">
        <v>430</v>
      </c>
      <c r="MGW53" s="72"/>
      <c r="MGX53" s="94"/>
      <c r="MGY53" s="94"/>
      <c r="MGZ53" s="94"/>
      <c r="MHA53" s="94"/>
      <c r="MHB53" s="94"/>
      <c r="MHC53" s="94"/>
      <c r="MHD53" s="94"/>
      <c r="MHE53" s="94"/>
      <c r="MHF53" s="94"/>
      <c r="MHG53" s="94"/>
      <c r="MHH53" s="94"/>
      <c r="MHI53" s="94"/>
      <c r="MHJ53" s="94"/>
      <c r="MHK53" s="94"/>
      <c r="MHL53" s="72" t="s">
        <v>430</v>
      </c>
      <c r="MHM53" s="72"/>
      <c r="MHN53" s="94"/>
      <c r="MHO53" s="94"/>
      <c r="MHP53" s="94"/>
      <c r="MHQ53" s="94"/>
      <c r="MHR53" s="94"/>
      <c r="MHS53" s="94"/>
      <c r="MHT53" s="94"/>
      <c r="MHU53" s="94"/>
      <c r="MHV53" s="94"/>
      <c r="MHW53" s="94"/>
      <c r="MHX53" s="94"/>
      <c r="MHY53" s="94"/>
      <c r="MHZ53" s="94"/>
      <c r="MIA53" s="94"/>
      <c r="MIB53" s="72" t="s">
        <v>430</v>
      </c>
      <c r="MIC53" s="72"/>
      <c r="MID53" s="94"/>
      <c r="MIE53" s="94"/>
      <c r="MIF53" s="94"/>
      <c r="MIG53" s="94"/>
      <c r="MIH53" s="94"/>
      <c r="MII53" s="94"/>
      <c r="MIJ53" s="94"/>
      <c r="MIK53" s="94"/>
      <c r="MIL53" s="94"/>
      <c r="MIM53" s="94"/>
      <c r="MIN53" s="94"/>
      <c r="MIO53" s="94"/>
      <c r="MIP53" s="94"/>
      <c r="MIQ53" s="94"/>
      <c r="MIR53" s="72" t="s">
        <v>430</v>
      </c>
      <c r="MIS53" s="72"/>
      <c r="MIT53" s="94"/>
      <c r="MIU53" s="94"/>
      <c r="MIV53" s="94"/>
      <c r="MIW53" s="94"/>
      <c r="MIX53" s="94"/>
      <c r="MIY53" s="94"/>
      <c r="MIZ53" s="94"/>
      <c r="MJA53" s="94"/>
      <c r="MJB53" s="94"/>
      <c r="MJC53" s="94"/>
      <c r="MJD53" s="94"/>
      <c r="MJE53" s="94"/>
      <c r="MJF53" s="94"/>
      <c r="MJG53" s="94"/>
      <c r="MJH53" s="72" t="s">
        <v>430</v>
      </c>
      <c r="MJI53" s="72"/>
      <c r="MJJ53" s="94"/>
      <c r="MJK53" s="94"/>
      <c r="MJL53" s="94"/>
      <c r="MJM53" s="94"/>
      <c r="MJN53" s="94"/>
      <c r="MJO53" s="94"/>
      <c r="MJP53" s="94"/>
      <c r="MJQ53" s="94"/>
      <c r="MJR53" s="94"/>
      <c r="MJS53" s="94"/>
      <c r="MJT53" s="94"/>
      <c r="MJU53" s="94"/>
      <c r="MJV53" s="94"/>
      <c r="MJW53" s="94"/>
      <c r="MJX53" s="72" t="s">
        <v>430</v>
      </c>
      <c r="MJY53" s="72"/>
      <c r="MJZ53" s="94"/>
      <c r="MKA53" s="94"/>
      <c r="MKB53" s="94"/>
      <c r="MKC53" s="94"/>
      <c r="MKD53" s="94"/>
      <c r="MKE53" s="94"/>
      <c r="MKF53" s="94"/>
      <c r="MKG53" s="94"/>
      <c r="MKH53" s="94"/>
      <c r="MKI53" s="94"/>
      <c r="MKJ53" s="94"/>
      <c r="MKK53" s="94"/>
      <c r="MKL53" s="94"/>
      <c r="MKM53" s="94"/>
      <c r="MKN53" s="72" t="s">
        <v>430</v>
      </c>
      <c r="MKO53" s="72"/>
      <c r="MKP53" s="94"/>
      <c r="MKQ53" s="94"/>
      <c r="MKR53" s="94"/>
      <c r="MKS53" s="94"/>
      <c r="MKT53" s="94"/>
      <c r="MKU53" s="94"/>
      <c r="MKV53" s="94"/>
      <c r="MKW53" s="94"/>
      <c r="MKX53" s="94"/>
      <c r="MKY53" s="94"/>
      <c r="MKZ53" s="94"/>
      <c r="MLA53" s="94"/>
      <c r="MLB53" s="94"/>
      <c r="MLC53" s="94"/>
      <c r="MLD53" s="72" t="s">
        <v>430</v>
      </c>
      <c r="MLE53" s="72"/>
      <c r="MLF53" s="94"/>
      <c r="MLG53" s="94"/>
      <c r="MLH53" s="94"/>
      <c r="MLI53" s="94"/>
      <c r="MLJ53" s="94"/>
      <c r="MLK53" s="94"/>
      <c r="MLL53" s="94"/>
      <c r="MLM53" s="94"/>
      <c r="MLN53" s="94"/>
      <c r="MLO53" s="94"/>
      <c r="MLP53" s="94"/>
      <c r="MLQ53" s="94"/>
      <c r="MLR53" s="94"/>
      <c r="MLS53" s="94"/>
      <c r="MLT53" s="72" t="s">
        <v>430</v>
      </c>
      <c r="MLU53" s="72"/>
      <c r="MLV53" s="94"/>
      <c r="MLW53" s="94"/>
      <c r="MLX53" s="94"/>
      <c r="MLY53" s="94"/>
      <c r="MLZ53" s="94"/>
      <c r="MMA53" s="94"/>
      <c r="MMB53" s="94"/>
      <c r="MMC53" s="94"/>
      <c r="MMD53" s="94"/>
      <c r="MME53" s="94"/>
      <c r="MMF53" s="94"/>
      <c r="MMG53" s="94"/>
      <c r="MMH53" s="94"/>
      <c r="MMI53" s="94"/>
      <c r="MMJ53" s="72" t="s">
        <v>430</v>
      </c>
      <c r="MMK53" s="72"/>
      <c r="MML53" s="94"/>
      <c r="MMM53" s="94"/>
      <c r="MMN53" s="94"/>
      <c r="MMO53" s="94"/>
      <c r="MMP53" s="94"/>
      <c r="MMQ53" s="94"/>
      <c r="MMR53" s="94"/>
      <c r="MMS53" s="94"/>
      <c r="MMT53" s="94"/>
      <c r="MMU53" s="94"/>
      <c r="MMV53" s="94"/>
      <c r="MMW53" s="94"/>
      <c r="MMX53" s="94"/>
      <c r="MMY53" s="94"/>
      <c r="MMZ53" s="72" t="s">
        <v>430</v>
      </c>
      <c r="MNA53" s="72"/>
      <c r="MNB53" s="94"/>
      <c r="MNC53" s="94"/>
      <c r="MND53" s="94"/>
      <c r="MNE53" s="94"/>
      <c r="MNF53" s="94"/>
      <c r="MNG53" s="94"/>
      <c r="MNH53" s="94"/>
      <c r="MNI53" s="94"/>
      <c r="MNJ53" s="94"/>
      <c r="MNK53" s="94"/>
      <c r="MNL53" s="94"/>
      <c r="MNM53" s="94"/>
      <c r="MNN53" s="94"/>
      <c r="MNO53" s="94"/>
      <c r="MNP53" s="72" t="s">
        <v>430</v>
      </c>
      <c r="MNQ53" s="72"/>
      <c r="MNR53" s="94"/>
      <c r="MNS53" s="94"/>
      <c r="MNT53" s="94"/>
      <c r="MNU53" s="94"/>
      <c r="MNV53" s="94"/>
      <c r="MNW53" s="94"/>
      <c r="MNX53" s="94"/>
      <c r="MNY53" s="94"/>
      <c r="MNZ53" s="94"/>
      <c r="MOA53" s="94"/>
      <c r="MOB53" s="94"/>
      <c r="MOC53" s="94"/>
      <c r="MOD53" s="94"/>
      <c r="MOE53" s="94"/>
      <c r="MOF53" s="72" t="s">
        <v>430</v>
      </c>
      <c r="MOG53" s="72"/>
      <c r="MOH53" s="94"/>
      <c r="MOI53" s="94"/>
      <c r="MOJ53" s="94"/>
      <c r="MOK53" s="94"/>
      <c r="MOL53" s="94"/>
      <c r="MOM53" s="94"/>
      <c r="MON53" s="94"/>
      <c r="MOO53" s="94"/>
      <c r="MOP53" s="94"/>
      <c r="MOQ53" s="94"/>
      <c r="MOR53" s="94"/>
      <c r="MOS53" s="94"/>
      <c r="MOT53" s="94"/>
      <c r="MOU53" s="94"/>
      <c r="MOV53" s="72" t="s">
        <v>430</v>
      </c>
      <c r="MOW53" s="72"/>
      <c r="MOX53" s="94"/>
      <c r="MOY53" s="94"/>
      <c r="MOZ53" s="94"/>
      <c r="MPA53" s="94"/>
      <c r="MPB53" s="94"/>
      <c r="MPC53" s="94"/>
      <c r="MPD53" s="94"/>
      <c r="MPE53" s="94"/>
      <c r="MPF53" s="94"/>
      <c r="MPG53" s="94"/>
      <c r="MPH53" s="94"/>
      <c r="MPI53" s="94"/>
      <c r="MPJ53" s="94"/>
      <c r="MPK53" s="94"/>
      <c r="MPL53" s="72" t="s">
        <v>430</v>
      </c>
      <c r="MPM53" s="72"/>
      <c r="MPN53" s="94"/>
      <c r="MPO53" s="94"/>
      <c r="MPP53" s="94"/>
      <c r="MPQ53" s="94"/>
      <c r="MPR53" s="94"/>
      <c r="MPS53" s="94"/>
      <c r="MPT53" s="94"/>
      <c r="MPU53" s="94"/>
      <c r="MPV53" s="94"/>
      <c r="MPW53" s="94"/>
      <c r="MPX53" s="94"/>
      <c r="MPY53" s="94"/>
      <c r="MPZ53" s="94"/>
      <c r="MQA53" s="94"/>
      <c r="MQB53" s="72" t="s">
        <v>430</v>
      </c>
      <c r="MQC53" s="72"/>
      <c r="MQD53" s="94"/>
      <c r="MQE53" s="94"/>
      <c r="MQF53" s="94"/>
      <c r="MQG53" s="94"/>
      <c r="MQH53" s="94"/>
      <c r="MQI53" s="94"/>
      <c r="MQJ53" s="94"/>
      <c r="MQK53" s="94"/>
      <c r="MQL53" s="94"/>
      <c r="MQM53" s="94"/>
      <c r="MQN53" s="94"/>
      <c r="MQO53" s="94"/>
      <c r="MQP53" s="94"/>
      <c r="MQQ53" s="94"/>
      <c r="MQR53" s="72" t="s">
        <v>430</v>
      </c>
      <c r="MQS53" s="72"/>
      <c r="MQT53" s="94"/>
      <c r="MQU53" s="94"/>
      <c r="MQV53" s="94"/>
      <c r="MQW53" s="94"/>
      <c r="MQX53" s="94"/>
      <c r="MQY53" s="94"/>
      <c r="MQZ53" s="94"/>
      <c r="MRA53" s="94"/>
      <c r="MRB53" s="94"/>
      <c r="MRC53" s="94"/>
      <c r="MRD53" s="94"/>
      <c r="MRE53" s="94"/>
      <c r="MRF53" s="94"/>
      <c r="MRG53" s="94"/>
      <c r="MRH53" s="72" t="s">
        <v>430</v>
      </c>
      <c r="MRI53" s="72"/>
      <c r="MRJ53" s="94"/>
      <c r="MRK53" s="94"/>
      <c r="MRL53" s="94"/>
      <c r="MRM53" s="94"/>
      <c r="MRN53" s="94"/>
      <c r="MRO53" s="94"/>
      <c r="MRP53" s="94"/>
      <c r="MRQ53" s="94"/>
      <c r="MRR53" s="94"/>
      <c r="MRS53" s="94"/>
      <c r="MRT53" s="94"/>
      <c r="MRU53" s="94"/>
      <c r="MRV53" s="94"/>
      <c r="MRW53" s="94"/>
      <c r="MRX53" s="72" t="s">
        <v>430</v>
      </c>
      <c r="MRY53" s="72"/>
      <c r="MRZ53" s="94"/>
      <c r="MSA53" s="94"/>
      <c r="MSB53" s="94"/>
      <c r="MSC53" s="94"/>
      <c r="MSD53" s="94"/>
      <c r="MSE53" s="94"/>
      <c r="MSF53" s="94"/>
      <c r="MSG53" s="94"/>
      <c r="MSH53" s="94"/>
      <c r="MSI53" s="94"/>
      <c r="MSJ53" s="94"/>
      <c r="MSK53" s="94"/>
      <c r="MSL53" s="94"/>
      <c r="MSM53" s="94"/>
      <c r="MSN53" s="72" t="s">
        <v>430</v>
      </c>
      <c r="MSO53" s="72"/>
      <c r="MSP53" s="94"/>
      <c r="MSQ53" s="94"/>
      <c r="MSR53" s="94"/>
      <c r="MSS53" s="94"/>
      <c r="MST53" s="94"/>
      <c r="MSU53" s="94"/>
      <c r="MSV53" s="94"/>
      <c r="MSW53" s="94"/>
      <c r="MSX53" s="94"/>
      <c r="MSY53" s="94"/>
      <c r="MSZ53" s="94"/>
      <c r="MTA53" s="94"/>
      <c r="MTB53" s="94"/>
      <c r="MTC53" s="94"/>
      <c r="MTD53" s="72" t="s">
        <v>430</v>
      </c>
      <c r="MTE53" s="72"/>
      <c r="MTF53" s="94"/>
      <c r="MTG53" s="94"/>
      <c r="MTH53" s="94"/>
      <c r="MTI53" s="94"/>
      <c r="MTJ53" s="94"/>
      <c r="MTK53" s="94"/>
      <c r="MTL53" s="94"/>
      <c r="MTM53" s="94"/>
      <c r="MTN53" s="94"/>
      <c r="MTO53" s="94"/>
      <c r="MTP53" s="94"/>
      <c r="MTQ53" s="94"/>
      <c r="MTR53" s="94"/>
      <c r="MTS53" s="94"/>
      <c r="MTT53" s="72" t="s">
        <v>430</v>
      </c>
      <c r="MTU53" s="72"/>
      <c r="MTV53" s="94"/>
      <c r="MTW53" s="94"/>
      <c r="MTX53" s="94"/>
      <c r="MTY53" s="94"/>
      <c r="MTZ53" s="94"/>
      <c r="MUA53" s="94"/>
      <c r="MUB53" s="94"/>
      <c r="MUC53" s="94"/>
      <c r="MUD53" s="94"/>
      <c r="MUE53" s="94"/>
      <c r="MUF53" s="94"/>
      <c r="MUG53" s="94"/>
      <c r="MUH53" s="94"/>
      <c r="MUI53" s="94"/>
      <c r="MUJ53" s="72" t="s">
        <v>430</v>
      </c>
      <c r="MUK53" s="72"/>
      <c r="MUL53" s="94"/>
      <c r="MUM53" s="94"/>
      <c r="MUN53" s="94"/>
      <c r="MUO53" s="94"/>
      <c r="MUP53" s="94"/>
      <c r="MUQ53" s="94"/>
      <c r="MUR53" s="94"/>
      <c r="MUS53" s="94"/>
      <c r="MUT53" s="94"/>
      <c r="MUU53" s="94"/>
      <c r="MUV53" s="94"/>
      <c r="MUW53" s="94"/>
      <c r="MUX53" s="94"/>
      <c r="MUY53" s="94"/>
      <c r="MUZ53" s="72" t="s">
        <v>430</v>
      </c>
      <c r="MVA53" s="72"/>
      <c r="MVB53" s="94"/>
      <c r="MVC53" s="94"/>
      <c r="MVD53" s="94"/>
      <c r="MVE53" s="94"/>
      <c r="MVF53" s="94"/>
      <c r="MVG53" s="94"/>
      <c r="MVH53" s="94"/>
      <c r="MVI53" s="94"/>
      <c r="MVJ53" s="94"/>
      <c r="MVK53" s="94"/>
      <c r="MVL53" s="94"/>
      <c r="MVM53" s="94"/>
      <c r="MVN53" s="94"/>
      <c r="MVO53" s="94"/>
      <c r="MVP53" s="72" t="s">
        <v>430</v>
      </c>
      <c r="MVQ53" s="72"/>
      <c r="MVR53" s="94"/>
      <c r="MVS53" s="94"/>
      <c r="MVT53" s="94"/>
      <c r="MVU53" s="94"/>
      <c r="MVV53" s="94"/>
      <c r="MVW53" s="94"/>
      <c r="MVX53" s="94"/>
      <c r="MVY53" s="94"/>
      <c r="MVZ53" s="94"/>
      <c r="MWA53" s="94"/>
      <c r="MWB53" s="94"/>
      <c r="MWC53" s="94"/>
      <c r="MWD53" s="94"/>
      <c r="MWE53" s="94"/>
      <c r="MWF53" s="72" t="s">
        <v>430</v>
      </c>
      <c r="MWG53" s="72"/>
      <c r="MWH53" s="94"/>
      <c r="MWI53" s="94"/>
      <c r="MWJ53" s="94"/>
      <c r="MWK53" s="94"/>
      <c r="MWL53" s="94"/>
      <c r="MWM53" s="94"/>
      <c r="MWN53" s="94"/>
      <c r="MWO53" s="94"/>
      <c r="MWP53" s="94"/>
      <c r="MWQ53" s="94"/>
      <c r="MWR53" s="94"/>
      <c r="MWS53" s="94"/>
      <c r="MWT53" s="94"/>
      <c r="MWU53" s="94"/>
      <c r="MWV53" s="72" t="s">
        <v>430</v>
      </c>
      <c r="MWW53" s="72"/>
      <c r="MWX53" s="94"/>
      <c r="MWY53" s="94"/>
      <c r="MWZ53" s="94"/>
      <c r="MXA53" s="94"/>
      <c r="MXB53" s="94"/>
      <c r="MXC53" s="94"/>
      <c r="MXD53" s="94"/>
      <c r="MXE53" s="94"/>
      <c r="MXF53" s="94"/>
      <c r="MXG53" s="94"/>
      <c r="MXH53" s="94"/>
      <c r="MXI53" s="94"/>
      <c r="MXJ53" s="94"/>
      <c r="MXK53" s="94"/>
      <c r="MXL53" s="72" t="s">
        <v>430</v>
      </c>
      <c r="MXM53" s="72"/>
      <c r="MXN53" s="94"/>
      <c r="MXO53" s="94"/>
      <c r="MXP53" s="94"/>
      <c r="MXQ53" s="94"/>
      <c r="MXR53" s="94"/>
      <c r="MXS53" s="94"/>
      <c r="MXT53" s="94"/>
      <c r="MXU53" s="94"/>
      <c r="MXV53" s="94"/>
      <c r="MXW53" s="94"/>
      <c r="MXX53" s="94"/>
      <c r="MXY53" s="94"/>
      <c r="MXZ53" s="94"/>
      <c r="MYA53" s="94"/>
      <c r="MYB53" s="72" t="s">
        <v>430</v>
      </c>
      <c r="MYC53" s="72"/>
      <c r="MYD53" s="94"/>
      <c r="MYE53" s="94"/>
      <c r="MYF53" s="94"/>
      <c r="MYG53" s="94"/>
      <c r="MYH53" s="94"/>
      <c r="MYI53" s="94"/>
      <c r="MYJ53" s="94"/>
      <c r="MYK53" s="94"/>
      <c r="MYL53" s="94"/>
      <c r="MYM53" s="94"/>
      <c r="MYN53" s="94"/>
      <c r="MYO53" s="94"/>
      <c r="MYP53" s="94"/>
      <c r="MYQ53" s="94"/>
      <c r="MYR53" s="72" t="s">
        <v>430</v>
      </c>
      <c r="MYS53" s="72"/>
      <c r="MYT53" s="94"/>
      <c r="MYU53" s="94"/>
      <c r="MYV53" s="94"/>
      <c r="MYW53" s="94"/>
      <c r="MYX53" s="94"/>
      <c r="MYY53" s="94"/>
      <c r="MYZ53" s="94"/>
      <c r="MZA53" s="94"/>
      <c r="MZB53" s="94"/>
      <c r="MZC53" s="94"/>
      <c r="MZD53" s="94"/>
      <c r="MZE53" s="94"/>
      <c r="MZF53" s="94"/>
      <c r="MZG53" s="94"/>
      <c r="MZH53" s="72" t="s">
        <v>430</v>
      </c>
      <c r="MZI53" s="72"/>
      <c r="MZJ53" s="94"/>
      <c r="MZK53" s="94"/>
      <c r="MZL53" s="94"/>
      <c r="MZM53" s="94"/>
      <c r="MZN53" s="94"/>
      <c r="MZO53" s="94"/>
      <c r="MZP53" s="94"/>
      <c r="MZQ53" s="94"/>
      <c r="MZR53" s="94"/>
      <c r="MZS53" s="94"/>
      <c r="MZT53" s="94"/>
      <c r="MZU53" s="94"/>
      <c r="MZV53" s="94"/>
      <c r="MZW53" s="94"/>
      <c r="MZX53" s="72" t="s">
        <v>430</v>
      </c>
      <c r="MZY53" s="72"/>
      <c r="MZZ53" s="94"/>
      <c r="NAA53" s="94"/>
      <c r="NAB53" s="94"/>
      <c r="NAC53" s="94"/>
      <c r="NAD53" s="94"/>
      <c r="NAE53" s="94"/>
      <c r="NAF53" s="94"/>
      <c r="NAG53" s="94"/>
      <c r="NAH53" s="94"/>
      <c r="NAI53" s="94"/>
      <c r="NAJ53" s="94"/>
      <c r="NAK53" s="94"/>
      <c r="NAL53" s="94"/>
      <c r="NAM53" s="94"/>
      <c r="NAN53" s="72" t="s">
        <v>430</v>
      </c>
      <c r="NAO53" s="72"/>
      <c r="NAP53" s="94"/>
      <c r="NAQ53" s="94"/>
      <c r="NAR53" s="94"/>
      <c r="NAS53" s="94"/>
      <c r="NAT53" s="94"/>
      <c r="NAU53" s="94"/>
      <c r="NAV53" s="94"/>
      <c r="NAW53" s="94"/>
      <c r="NAX53" s="94"/>
      <c r="NAY53" s="94"/>
      <c r="NAZ53" s="94"/>
      <c r="NBA53" s="94"/>
      <c r="NBB53" s="94"/>
      <c r="NBC53" s="94"/>
      <c r="NBD53" s="72" t="s">
        <v>430</v>
      </c>
      <c r="NBE53" s="72"/>
      <c r="NBF53" s="94"/>
      <c r="NBG53" s="94"/>
      <c r="NBH53" s="94"/>
      <c r="NBI53" s="94"/>
      <c r="NBJ53" s="94"/>
      <c r="NBK53" s="94"/>
      <c r="NBL53" s="94"/>
      <c r="NBM53" s="94"/>
      <c r="NBN53" s="94"/>
      <c r="NBO53" s="94"/>
      <c r="NBP53" s="94"/>
      <c r="NBQ53" s="94"/>
      <c r="NBR53" s="94"/>
      <c r="NBS53" s="94"/>
      <c r="NBT53" s="72" t="s">
        <v>430</v>
      </c>
      <c r="NBU53" s="72"/>
      <c r="NBV53" s="94"/>
      <c r="NBW53" s="94"/>
      <c r="NBX53" s="94"/>
      <c r="NBY53" s="94"/>
      <c r="NBZ53" s="94"/>
      <c r="NCA53" s="94"/>
      <c r="NCB53" s="94"/>
      <c r="NCC53" s="94"/>
      <c r="NCD53" s="94"/>
      <c r="NCE53" s="94"/>
      <c r="NCF53" s="94"/>
      <c r="NCG53" s="94"/>
      <c r="NCH53" s="94"/>
      <c r="NCI53" s="94"/>
      <c r="NCJ53" s="72" t="s">
        <v>430</v>
      </c>
      <c r="NCK53" s="72"/>
      <c r="NCL53" s="94"/>
      <c r="NCM53" s="94"/>
      <c r="NCN53" s="94"/>
      <c r="NCO53" s="94"/>
      <c r="NCP53" s="94"/>
      <c r="NCQ53" s="94"/>
      <c r="NCR53" s="94"/>
      <c r="NCS53" s="94"/>
      <c r="NCT53" s="94"/>
      <c r="NCU53" s="94"/>
      <c r="NCV53" s="94"/>
      <c r="NCW53" s="94"/>
      <c r="NCX53" s="94"/>
      <c r="NCY53" s="94"/>
      <c r="NCZ53" s="72" t="s">
        <v>430</v>
      </c>
      <c r="NDA53" s="72"/>
      <c r="NDB53" s="94"/>
      <c r="NDC53" s="94"/>
      <c r="NDD53" s="94"/>
      <c r="NDE53" s="94"/>
      <c r="NDF53" s="94"/>
      <c r="NDG53" s="94"/>
      <c r="NDH53" s="94"/>
      <c r="NDI53" s="94"/>
      <c r="NDJ53" s="94"/>
      <c r="NDK53" s="94"/>
      <c r="NDL53" s="94"/>
      <c r="NDM53" s="94"/>
      <c r="NDN53" s="94"/>
      <c r="NDO53" s="94"/>
      <c r="NDP53" s="72" t="s">
        <v>430</v>
      </c>
      <c r="NDQ53" s="72"/>
      <c r="NDR53" s="94"/>
      <c r="NDS53" s="94"/>
      <c r="NDT53" s="94"/>
      <c r="NDU53" s="94"/>
      <c r="NDV53" s="94"/>
      <c r="NDW53" s="94"/>
      <c r="NDX53" s="94"/>
      <c r="NDY53" s="94"/>
      <c r="NDZ53" s="94"/>
      <c r="NEA53" s="94"/>
      <c r="NEB53" s="94"/>
      <c r="NEC53" s="94"/>
      <c r="NED53" s="94"/>
      <c r="NEE53" s="94"/>
      <c r="NEF53" s="72" t="s">
        <v>430</v>
      </c>
      <c r="NEG53" s="72"/>
      <c r="NEH53" s="94"/>
      <c r="NEI53" s="94"/>
      <c r="NEJ53" s="94"/>
      <c r="NEK53" s="94"/>
      <c r="NEL53" s="94"/>
      <c r="NEM53" s="94"/>
      <c r="NEN53" s="94"/>
      <c r="NEO53" s="94"/>
      <c r="NEP53" s="94"/>
      <c r="NEQ53" s="94"/>
      <c r="NER53" s="94"/>
      <c r="NES53" s="94"/>
      <c r="NET53" s="94"/>
      <c r="NEU53" s="94"/>
      <c r="NEV53" s="72" t="s">
        <v>430</v>
      </c>
      <c r="NEW53" s="72"/>
      <c r="NEX53" s="94"/>
      <c r="NEY53" s="94"/>
      <c r="NEZ53" s="94"/>
      <c r="NFA53" s="94"/>
      <c r="NFB53" s="94"/>
      <c r="NFC53" s="94"/>
      <c r="NFD53" s="94"/>
      <c r="NFE53" s="94"/>
      <c r="NFF53" s="94"/>
      <c r="NFG53" s="94"/>
      <c r="NFH53" s="94"/>
      <c r="NFI53" s="94"/>
      <c r="NFJ53" s="94"/>
      <c r="NFK53" s="94"/>
      <c r="NFL53" s="72" t="s">
        <v>430</v>
      </c>
      <c r="NFM53" s="72"/>
      <c r="NFN53" s="94"/>
      <c r="NFO53" s="94"/>
      <c r="NFP53" s="94"/>
      <c r="NFQ53" s="94"/>
      <c r="NFR53" s="94"/>
      <c r="NFS53" s="94"/>
      <c r="NFT53" s="94"/>
      <c r="NFU53" s="94"/>
      <c r="NFV53" s="94"/>
      <c r="NFW53" s="94"/>
      <c r="NFX53" s="94"/>
      <c r="NFY53" s="94"/>
      <c r="NFZ53" s="94"/>
      <c r="NGA53" s="94"/>
      <c r="NGB53" s="72" t="s">
        <v>430</v>
      </c>
      <c r="NGC53" s="72"/>
      <c r="NGD53" s="94"/>
      <c r="NGE53" s="94"/>
      <c r="NGF53" s="94"/>
      <c r="NGG53" s="94"/>
      <c r="NGH53" s="94"/>
      <c r="NGI53" s="94"/>
      <c r="NGJ53" s="94"/>
      <c r="NGK53" s="94"/>
      <c r="NGL53" s="94"/>
      <c r="NGM53" s="94"/>
      <c r="NGN53" s="94"/>
      <c r="NGO53" s="94"/>
      <c r="NGP53" s="94"/>
      <c r="NGQ53" s="94"/>
      <c r="NGR53" s="72" t="s">
        <v>430</v>
      </c>
      <c r="NGS53" s="72"/>
      <c r="NGT53" s="94"/>
      <c r="NGU53" s="94"/>
      <c r="NGV53" s="94"/>
      <c r="NGW53" s="94"/>
      <c r="NGX53" s="94"/>
      <c r="NGY53" s="94"/>
      <c r="NGZ53" s="94"/>
      <c r="NHA53" s="94"/>
      <c r="NHB53" s="94"/>
      <c r="NHC53" s="94"/>
      <c r="NHD53" s="94"/>
      <c r="NHE53" s="94"/>
      <c r="NHF53" s="94"/>
      <c r="NHG53" s="94"/>
      <c r="NHH53" s="72" t="s">
        <v>430</v>
      </c>
      <c r="NHI53" s="72"/>
      <c r="NHJ53" s="94"/>
      <c r="NHK53" s="94"/>
      <c r="NHL53" s="94"/>
      <c r="NHM53" s="94"/>
      <c r="NHN53" s="94"/>
      <c r="NHO53" s="94"/>
      <c r="NHP53" s="94"/>
      <c r="NHQ53" s="94"/>
      <c r="NHR53" s="94"/>
      <c r="NHS53" s="94"/>
      <c r="NHT53" s="94"/>
      <c r="NHU53" s="94"/>
      <c r="NHV53" s="94"/>
      <c r="NHW53" s="94"/>
      <c r="NHX53" s="72" t="s">
        <v>430</v>
      </c>
      <c r="NHY53" s="72"/>
      <c r="NHZ53" s="94"/>
      <c r="NIA53" s="94"/>
      <c r="NIB53" s="94"/>
      <c r="NIC53" s="94"/>
      <c r="NID53" s="94"/>
      <c r="NIE53" s="94"/>
      <c r="NIF53" s="94"/>
      <c r="NIG53" s="94"/>
      <c r="NIH53" s="94"/>
      <c r="NII53" s="94"/>
      <c r="NIJ53" s="94"/>
      <c r="NIK53" s="94"/>
      <c r="NIL53" s="94"/>
      <c r="NIM53" s="94"/>
      <c r="NIN53" s="72" t="s">
        <v>430</v>
      </c>
      <c r="NIO53" s="72"/>
      <c r="NIP53" s="94"/>
      <c r="NIQ53" s="94"/>
      <c r="NIR53" s="94"/>
      <c r="NIS53" s="94"/>
      <c r="NIT53" s="94"/>
      <c r="NIU53" s="94"/>
      <c r="NIV53" s="94"/>
      <c r="NIW53" s="94"/>
      <c r="NIX53" s="94"/>
      <c r="NIY53" s="94"/>
      <c r="NIZ53" s="94"/>
      <c r="NJA53" s="94"/>
      <c r="NJB53" s="94"/>
      <c r="NJC53" s="94"/>
      <c r="NJD53" s="72" t="s">
        <v>430</v>
      </c>
      <c r="NJE53" s="72"/>
      <c r="NJF53" s="94"/>
      <c r="NJG53" s="94"/>
      <c r="NJH53" s="94"/>
      <c r="NJI53" s="94"/>
      <c r="NJJ53" s="94"/>
      <c r="NJK53" s="94"/>
      <c r="NJL53" s="94"/>
      <c r="NJM53" s="94"/>
      <c r="NJN53" s="94"/>
      <c r="NJO53" s="94"/>
      <c r="NJP53" s="94"/>
      <c r="NJQ53" s="94"/>
      <c r="NJR53" s="94"/>
      <c r="NJS53" s="94"/>
      <c r="NJT53" s="72" t="s">
        <v>430</v>
      </c>
      <c r="NJU53" s="72"/>
      <c r="NJV53" s="94"/>
      <c r="NJW53" s="94"/>
      <c r="NJX53" s="94"/>
      <c r="NJY53" s="94"/>
      <c r="NJZ53" s="94"/>
      <c r="NKA53" s="94"/>
      <c r="NKB53" s="94"/>
      <c r="NKC53" s="94"/>
      <c r="NKD53" s="94"/>
      <c r="NKE53" s="94"/>
      <c r="NKF53" s="94"/>
      <c r="NKG53" s="94"/>
      <c r="NKH53" s="94"/>
      <c r="NKI53" s="94"/>
      <c r="NKJ53" s="72" t="s">
        <v>430</v>
      </c>
      <c r="NKK53" s="72"/>
      <c r="NKL53" s="94"/>
      <c r="NKM53" s="94"/>
      <c r="NKN53" s="94"/>
      <c r="NKO53" s="94"/>
      <c r="NKP53" s="94"/>
      <c r="NKQ53" s="94"/>
      <c r="NKR53" s="94"/>
      <c r="NKS53" s="94"/>
      <c r="NKT53" s="94"/>
      <c r="NKU53" s="94"/>
      <c r="NKV53" s="94"/>
      <c r="NKW53" s="94"/>
      <c r="NKX53" s="94"/>
      <c r="NKY53" s="94"/>
      <c r="NKZ53" s="72" t="s">
        <v>430</v>
      </c>
      <c r="NLA53" s="72"/>
      <c r="NLB53" s="94"/>
      <c r="NLC53" s="94"/>
      <c r="NLD53" s="94"/>
      <c r="NLE53" s="94"/>
      <c r="NLF53" s="94"/>
      <c r="NLG53" s="94"/>
      <c r="NLH53" s="94"/>
      <c r="NLI53" s="94"/>
      <c r="NLJ53" s="94"/>
      <c r="NLK53" s="94"/>
      <c r="NLL53" s="94"/>
      <c r="NLM53" s="94"/>
      <c r="NLN53" s="94"/>
      <c r="NLO53" s="94"/>
      <c r="NLP53" s="72" t="s">
        <v>430</v>
      </c>
      <c r="NLQ53" s="72"/>
      <c r="NLR53" s="94"/>
      <c r="NLS53" s="94"/>
      <c r="NLT53" s="94"/>
      <c r="NLU53" s="94"/>
      <c r="NLV53" s="94"/>
      <c r="NLW53" s="94"/>
      <c r="NLX53" s="94"/>
      <c r="NLY53" s="94"/>
      <c r="NLZ53" s="94"/>
      <c r="NMA53" s="94"/>
      <c r="NMB53" s="94"/>
      <c r="NMC53" s="94"/>
      <c r="NMD53" s="94"/>
      <c r="NME53" s="94"/>
      <c r="NMF53" s="72" t="s">
        <v>430</v>
      </c>
      <c r="NMG53" s="72"/>
      <c r="NMH53" s="94"/>
      <c r="NMI53" s="94"/>
      <c r="NMJ53" s="94"/>
      <c r="NMK53" s="94"/>
      <c r="NML53" s="94"/>
      <c r="NMM53" s="94"/>
      <c r="NMN53" s="94"/>
      <c r="NMO53" s="94"/>
      <c r="NMP53" s="94"/>
      <c r="NMQ53" s="94"/>
      <c r="NMR53" s="94"/>
      <c r="NMS53" s="94"/>
      <c r="NMT53" s="94"/>
      <c r="NMU53" s="94"/>
      <c r="NMV53" s="72" t="s">
        <v>430</v>
      </c>
      <c r="NMW53" s="72"/>
      <c r="NMX53" s="94"/>
      <c r="NMY53" s="94"/>
      <c r="NMZ53" s="94"/>
      <c r="NNA53" s="94"/>
      <c r="NNB53" s="94"/>
      <c r="NNC53" s="94"/>
      <c r="NND53" s="94"/>
      <c r="NNE53" s="94"/>
      <c r="NNF53" s="94"/>
      <c r="NNG53" s="94"/>
      <c r="NNH53" s="94"/>
      <c r="NNI53" s="94"/>
      <c r="NNJ53" s="94"/>
      <c r="NNK53" s="94"/>
      <c r="NNL53" s="72" t="s">
        <v>430</v>
      </c>
      <c r="NNM53" s="72"/>
      <c r="NNN53" s="94"/>
      <c r="NNO53" s="94"/>
      <c r="NNP53" s="94"/>
      <c r="NNQ53" s="94"/>
      <c r="NNR53" s="94"/>
      <c r="NNS53" s="94"/>
      <c r="NNT53" s="94"/>
      <c r="NNU53" s="94"/>
      <c r="NNV53" s="94"/>
      <c r="NNW53" s="94"/>
      <c r="NNX53" s="94"/>
      <c r="NNY53" s="94"/>
      <c r="NNZ53" s="94"/>
      <c r="NOA53" s="94"/>
      <c r="NOB53" s="72" t="s">
        <v>430</v>
      </c>
      <c r="NOC53" s="72"/>
      <c r="NOD53" s="94"/>
      <c r="NOE53" s="94"/>
      <c r="NOF53" s="94"/>
      <c r="NOG53" s="94"/>
      <c r="NOH53" s="94"/>
      <c r="NOI53" s="94"/>
      <c r="NOJ53" s="94"/>
      <c r="NOK53" s="94"/>
      <c r="NOL53" s="94"/>
      <c r="NOM53" s="94"/>
      <c r="NON53" s="94"/>
      <c r="NOO53" s="94"/>
      <c r="NOP53" s="94"/>
      <c r="NOQ53" s="94"/>
      <c r="NOR53" s="72" t="s">
        <v>430</v>
      </c>
      <c r="NOS53" s="72"/>
      <c r="NOT53" s="94"/>
      <c r="NOU53" s="94"/>
      <c r="NOV53" s="94"/>
      <c r="NOW53" s="94"/>
      <c r="NOX53" s="94"/>
      <c r="NOY53" s="94"/>
      <c r="NOZ53" s="94"/>
      <c r="NPA53" s="94"/>
      <c r="NPB53" s="94"/>
      <c r="NPC53" s="94"/>
      <c r="NPD53" s="94"/>
      <c r="NPE53" s="94"/>
      <c r="NPF53" s="94"/>
      <c r="NPG53" s="94"/>
      <c r="NPH53" s="72" t="s">
        <v>430</v>
      </c>
      <c r="NPI53" s="72"/>
      <c r="NPJ53" s="94"/>
      <c r="NPK53" s="94"/>
      <c r="NPL53" s="94"/>
      <c r="NPM53" s="94"/>
      <c r="NPN53" s="94"/>
      <c r="NPO53" s="94"/>
      <c r="NPP53" s="94"/>
      <c r="NPQ53" s="94"/>
      <c r="NPR53" s="94"/>
      <c r="NPS53" s="94"/>
      <c r="NPT53" s="94"/>
      <c r="NPU53" s="94"/>
      <c r="NPV53" s="94"/>
      <c r="NPW53" s="94"/>
      <c r="NPX53" s="72" t="s">
        <v>430</v>
      </c>
      <c r="NPY53" s="72"/>
      <c r="NPZ53" s="94"/>
      <c r="NQA53" s="94"/>
      <c r="NQB53" s="94"/>
      <c r="NQC53" s="94"/>
      <c r="NQD53" s="94"/>
      <c r="NQE53" s="94"/>
      <c r="NQF53" s="94"/>
      <c r="NQG53" s="94"/>
      <c r="NQH53" s="94"/>
      <c r="NQI53" s="94"/>
      <c r="NQJ53" s="94"/>
      <c r="NQK53" s="94"/>
      <c r="NQL53" s="94"/>
      <c r="NQM53" s="94"/>
      <c r="NQN53" s="72" t="s">
        <v>430</v>
      </c>
      <c r="NQO53" s="72"/>
      <c r="NQP53" s="94"/>
      <c r="NQQ53" s="94"/>
      <c r="NQR53" s="94"/>
      <c r="NQS53" s="94"/>
      <c r="NQT53" s="94"/>
      <c r="NQU53" s="94"/>
      <c r="NQV53" s="94"/>
      <c r="NQW53" s="94"/>
      <c r="NQX53" s="94"/>
      <c r="NQY53" s="94"/>
      <c r="NQZ53" s="94"/>
      <c r="NRA53" s="94"/>
      <c r="NRB53" s="94"/>
      <c r="NRC53" s="94"/>
      <c r="NRD53" s="72" t="s">
        <v>430</v>
      </c>
      <c r="NRE53" s="72"/>
      <c r="NRF53" s="94"/>
      <c r="NRG53" s="94"/>
      <c r="NRH53" s="94"/>
      <c r="NRI53" s="94"/>
      <c r="NRJ53" s="94"/>
      <c r="NRK53" s="94"/>
      <c r="NRL53" s="94"/>
      <c r="NRM53" s="94"/>
      <c r="NRN53" s="94"/>
      <c r="NRO53" s="94"/>
      <c r="NRP53" s="94"/>
      <c r="NRQ53" s="94"/>
      <c r="NRR53" s="94"/>
      <c r="NRS53" s="94"/>
      <c r="NRT53" s="72" t="s">
        <v>430</v>
      </c>
      <c r="NRU53" s="72"/>
      <c r="NRV53" s="94"/>
      <c r="NRW53" s="94"/>
      <c r="NRX53" s="94"/>
      <c r="NRY53" s="94"/>
      <c r="NRZ53" s="94"/>
      <c r="NSA53" s="94"/>
      <c r="NSB53" s="94"/>
      <c r="NSC53" s="94"/>
      <c r="NSD53" s="94"/>
      <c r="NSE53" s="94"/>
      <c r="NSF53" s="94"/>
      <c r="NSG53" s="94"/>
      <c r="NSH53" s="94"/>
      <c r="NSI53" s="94"/>
      <c r="NSJ53" s="72" t="s">
        <v>430</v>
      </c>
      <c r="NSK53" s="72"/>
      <c r="NSL53" s="94"/>
      <c r="NSM53" s="94"/>
      <c r="NSN53" s="94"/>
      <c r="NSO53" s="94"/>
      <c r="NSP53" s="94"/>
      <c r="NSQ53" s="94"/>
      <c r="NSR53" s="94"/>
      <c r="NSS53" s="94"/>
      <c r="NST53" s="94"/>
      <c r="NSU53" s="94"/>
      <c r="NSV53" s="94"/>
      <c r="NSW53" s="94"/>
      <c r="NSX53" s="94"/>
      <c r="NSY53" s="94"/>
      <c r="NSZ53" s="72" t="s">
        <v>430</v>
      </c>
      <c r="NTA53" s="72"/>
      <c r="NTB53" s="94"/>
      <c r="NTC53" s="94"/>
      <c r="NTD53" s="94"/>
      <c r="NTE53" s="94"/>
      <c r="NTF53" s="94"/>
      <c r="NTG53" s="94"/>
      <c r="NTH53" s="94"/>
      <c r="NTI53" s="94"/>
      <c r="NTJ53" s="94"/>
      <c r="NTK53" s="94"/>
      <c r="NTL53" s="94"/>
      <c r="NTM53" s="94"/>
      <c r="NTN53" s="94"/>
      <c r="NTO53" s="94"/>
      <c r="NTP53" s="72" t="s">
        <v>430</v>
      </c>
      <c r="NTQ53" s="72"/>
      <c r="NTR53" s="94"/>
      <c r="NTS53" s="94"/>
      <c r="NTT53" s="94"/>
      <c r="NTU53" s="94"/>
      <c r="NTV53" s="94"/>
      <c r="NTW53" s="94"/>
      <c r="NTX53" s="94"/>
      <c r="NTY53" s="94"/>
      <c r="NTZ53" s="94"/>
      <c r="NUA53" s="94"/>
      <c r="NUB53" s="94"/>
      <c r="NUC53" s="94"/>
      <c r="NUD53" s="94"/>
      <c r="NUE53" s="94"/>
      <c r="NUF53" s="72" t="s">
        <v>430</v>
      </c>
      <c r="NUG53" s="72"/>
      <c r="NUH53" s="94"/>
      <c r="NUI53" s="94"/>
      <c r="NUJ53" s="94"/>
      <c r="NUK53" s="94"/>
      <c r="NUL53" s="94"/>
      <c r="NUM53" s="94"/>
      <c r="NUN53" s="94"/>
      <c r="NUO53" s="94"/>
      <c r="NUP53" s="94"/>
      <c r="NUQ53" s="94"/>
      <c r="NUR53" s="94"/>
      <c r="NUS53" s="94"/>
      <c r="NUT53" s="94"/>
      <c r="NUU53" s="94"/>
      <c r="NUV53" s="72" t="s">
        <v>430</v>
      </c>
      <c r="NUW53" s="72"/>
      <c r="NUX53" s="94"/>
      <c r="NUY53" s="94"/>
      <c r="NUZ53" s="94"/>
      <c r="NVA53" s="94"/>
      <c r="NVB53" s="94"/>
      <c r="NVC53" s="94"/>
      <c r="NVD53" s="94"/>
      <c r="NVE53" s="94"/>
      <c r="NVF53" s="94"/>
      <c r="NVG53" s="94"/>
      <c r="NVH53" s="94"/>
      <c r="NVI53" s="94"/>
      <c r="NVJ53" s="94"/>
      <c r="NVK53" s="94"/>
      <c r="NVL53" s="72" t="s">
        <v>430</v>
      </c>
      <c r="NVM53" s="72"/>
      <c r="NVN53" s="94"/>
      <c r="NVO53" s="94"/>
      <c r="NVP53" s="94"/>
      <c r="NVQ53" s="94"/>
      <c r="NVR53" s="94"/>
      <c r="NVS53" s="94"/>
      <c r="NVT53" s="94"/>
      <c r="NVU53" s="94"/>
      <c r="NVV53" s="94"/>
      <c r="NVW53" s="94"/>
      <c r="NVX53" s="94"/>
      <c r="NVY53" s="94"/>
      <c r="NVZ53" s="94"/>
      <c r="NWA53" s="94"/>
      <c r="NWB53" s="72" t="s">
        <v>430</v>
      </c>
      <c r="NWC53" s="72"/>
      <c r="NWD53" s="94"/>
      <c r="NWE53" s="94"/>
      <c r="NWF53" s="94"/>
      <c r="NWG53" s="94"/>
      <c r="NWH53" s="94"/>
      <c r="NWI53" s="94"/>
      <c r="NWJ53" s="94"/>
      <c r="NWK53" s="94"/>
      <c r="NWL53" s="94"/>
      <c r="NWM53" s="94"/>
      <c r="NWN53" s="94"/>
      <c r="NWO53" s="94"/>
      <c r="NWP53" s="94"/>
      <c r="NWQ53" s="94"/>
      <c r="NWR53" s="72" t="s">
        <v>430</v>
      </c>
      <c r="NWS53" s="72"/>
      <c r="NWT53" s="94"/>
      <c r="NWU53" s="94"/>
      <c r="NWV53" s="94"/>
      <c r="NWW53" s="94"/>
      <c r="NWX53" s="94"/>
      <c r="NWY53" s="94"/>
      <c r="NWZ53" s="94"/>
      <c r="NXA53" s="94"/>
      <c r="NXB53" s="94"/>
      <c r="NXC53" s="94"/>
      <c r="NXD53" s="94"/>
      <c r="NXE53" s="94"/>
      <c r="NXF53" s="94"/>
      <c r="NXG53" s="94"/>
      <c r="NXH53" s="72" t="s">
        <v>430</v>
      </c>
      <c r="NXI53" s="72"/>
      <c r="NXJ53" s="94"/>
      <c r="NXK53" s="94"/>
      <c r="NXL53" s="94"/>
      <c r="NXM53" s="94"/>
      <c r="NXN53" s="94"/>
      <c r="NXO53" s="94"/>
      <c r="NXP53" s="94"/>
      <c r="NXQ53" s="94"/>
      <c r="NXR53" s="94"/>
      <c r="NXS53" s="94"/>
      <c r="NXT53" s="94"/>
      <c r="NXU53" s="94"/>
      <c r="NXV53" s="94"/>
      <c r="NXW53" s="94"/>
      <c r="NXX53" s="72" t="s">
        <v>430</v>
      </c>
      <c r="NXY53" s="72"/>
      <c r="NXZ53" s="94"/>
      <c r="NYA53" s="94"/>
      <c r="NYB53" s="94"/>
      <c r="NYC53" s="94"/>
      <c r="NYD53" s="94"/>
      <c r="NYE53" s="94"/>
      <c r="NYF53" s="94"/>
      <c r="NYG53" s="94"/>
      <c r="NYH53" s="94"/>
      <c r="NYI53" s="94"/>
      <c r="NYJ53" s="94"/>
      <c r="NYK53" s="94"/>
      <c r="NYL53" s="94"/>
      <c r="NYM53" s="94"/>
      <c r="NYN53" s="72" t="s">
        <v>430</v>
      </c>
      <c r="NYO53" s="72"/>
      <c r="NYP53" s="94"/>
      <c r="NYQ53" s="94"/>
      <c r="NYR53" s="94"/>
      <c r="NYS53" s="94"/>
      <c r="NYT53" s="94"/>
      <c r="NYU53" s="94"/>
      <c r="NYV53" s="94"/>
      <c r="NYW53" s="94"/>
      <c r="NYX53" s="94"/>
      <c r="NYY53" s="94"/>
      <c r="NYZ53" s="94"/>
      <c r="NZA53" s="94"/>
      <c r="NZB53" s="94"/>
      <c r="NZC53" s="94"/>
      <c r="NZD53" s="72" t="s">
        <v>430</v>
      </c>
      <c r="NZE53" s="72"/>
      <c r="NZF53" s="94"/>
      <c r="NZG53" s="94"/>
      <c r="NZH53" s="94"/>
      <c r="NZI53" s="94"/>
      <c r="NZJ53" s="94"/>
      <c r="NZK53" s="94"/>
      <c r="NZL53" s="94"/>
      <c r="NZM53" s="94"/>
      <c r="NZN53" s="94"/>
      <c r="NZO53" s="94"/>
      <c r="NZP53" s="94"/>
      <c r="NZQ53" s="94"/>
      <c r="NZR53" s="94"/>
      <c r="NZS53" s="94"/>
      <c r="NZT53" s="72" t="s">
        <v>430</v>
      </c>
      <c r="NZU53" s="72"/>
      <c r="NZV53" s="94"/>
      <c r="NZW53" s="94"/>
      <c r="NZX53" s="94"/>
      <c r="NZY53" s="94"/>
      <c r="NZZ53" s="94"/>
      <c r="OAA53" s="94"/>
      <c r="OAB53" s="94"/>
      <c r="OAC53" s="94"/>
      <c r="OAD53" s="94"/>
      <c r="OAE53" s="94"/>
      <c r="OAF53" s="94"/>
      <c r="OAG53" s="94"/>
      <c r="OAH53" s="94"/>
      <c r="OAI53" s="94"/>
      <c r="OAJ53" s="72" t="s">
        <v>430</v>
      </c>
      <c r="OAK53" s="72"/>
      <c r="OAL53" s="94"/>
      <c r="OAM53" s="94"/>
      <c r="OAN53" s="94"/>
      <c r="OAO53" s="94"/>
      <c r="OAP53" s="94"/>
      <c r="OAQ53" s="94"/>
      <c r="OAR53" s="94"/>
      <c r="OAS53" s="94"/>
      <c r="OAT53" s="94"/>
      <c r="OAU53" s="94"/>
      <c r="OAV53" s="94"/>
      <c r="OAW53" s="94"/>
      <c r="OAX53" s="94"/>
      <c r="OAY53" s="94"/>
      <c r="OAZ53" s="72" t="s">
        <v>430</v>
      </c>
      <c r="OBA53" s="72"/>
      <c r="OBB53" s="94"/>
      <c r="OBC53" s="94"/>
      <c r="OBD53" s="94"/>
      <c r="OBE53" s="94"/>
      <c r="OBF53" s="94"/>
      <c r="OBG53" s="94"/>
      <c r="OBH53" s="94"/>
      <c r="OBI53" s="94"/>
      <c r="OBJ53" s="94"/>
      <c r="OBK53" s="94"/>
      <c r="OBL53" s="94"/>
      <c r="OBM53" s="94"/>
      <c r="OBN53" s="94"/>
      <c r="OBO53" s="94"/>
      <c r="OBP53" s="72" t="s">
        <v>430</v>
      </c>
      <c r="OBQ53" s="72"/>
      <c r="OBR53" s="94"/>
      <c r="OBS53" s="94"/>
      <c r="OBT53" s="94"/>
      <c r="OBU53" s="94"/>
      <c r="OBV53" s="94"/>
      <c r="OBW53" s="94"/>
      <c r="OBX53" s="94"/>
      <c r="OBY53" s="94"/>
      <c r="OBZ53" s="94"/>
      <c r="OCA53" s="94"/>
      <c r="OCB53" s="94"/>
      <c r="OCC53" s="94"/>
      <c r="OCD53" s="94"/>
      <c r="OCE53" s="94"/>
      <c r="OCF53" s="72" t="s">
        <v>430</v>
      </c>
      <c r="OCG53" s="72"/>
      <c r="OCH53" s="94"/>
      <c r="OCI53" s="94"/>
      <c r="OCJ53" s="94"/>
      <c r="OCK53" s="94"/>
      <c r="OCL53" s="94"/>
      <c r="OCM53" s="94"/>
      <c r="OCN53" s="94"/>
      <c r="OCO53" s="94"/>
      <c r="OCP53" s="94"/>
      <c r="OCQ53" s="94"/>
      <c r="OCR53" s="94"/>
      <c r="OCS53" s="94"/>
      <c r="OCT53" s="94"/>
      <c r="OCU53" s="94"/>
      <c r="OCV53" s="72" t="s">
        <v>430</v>
      </c>
      <c r="OCW53" s="72"/>
      <c r="OCX53" s="94"/>
      <c r="OCY53" s="94"/>
      <c r="OCZ53" s="94"/>
      <c r="ODA53" s="94"/>
      <c r="ODB53" s="94"/>
      <c r="ODC53" s="94"/>
      <c r="ODD53" s="94"/>
      <c r="ODE53" s="94"/>
      <c r="ODF53" s="94"/>
      <c r="ODG53" s="94"/>
      <c r="ODH53" s="94"/>
      <c r="ODI53" s="94"/>
      <c r="ODJ53" s="94"/>
      <c r="ODK53" s="94"/>
      <c r="ODL53" s="72" t="s">
        <v>430</v>
      </c>
      <c r="ODM53" s="72"/>
      <c r="ODN53" s="94"/>
      <c r="ODO53" s="94"/>
      <c r="ODP53" s="94"/>
      <c r="ODQ53" s="94"/>
      <c r="ODR53" s="94"/>
      <c r="ODS53" s="94"/>
      <c r="ODT53" s="94"/>
      <c r="ODU53" s="94"/>
      <c r="ODV53" s="94"/>
      <c r="ODW53" s="94"/>
      <c r="ODX53" s="94"/>
      <c r="ODY53" s="94"/>
      <c r="ODZ53" s="94"/>
      <c r="OEA53" s="94"/>
      <c r="OEB53" s="72" t="s">
        <v>430</v>
      </c>
      <c r="OEC53" s="72"/>
      <c r="OED53" s="94"/>
      <c r="OEE53" s="94"/>
      <c r="OEF53" s="94"/>
      <c r="OEG53" s="94"/>
      <c r="OEH53" s="94"/>
      <c r="OEI53" s="94"/>
      <c r="OEJ53" s="94"/>
      <c r="OEK53" s="94"/>
      <c r="OEL53" s="94"/>
      <c r="OEM53" s="94"/>
      <c r="OEN53" s="94"/>
      <c r="OEO53" s="94"/>
      <c r="OEP53" s="94"/>
      <c r="OEQ53" s="94"/>
      <c r="OER53" s="72" t="s">
        <v>430</v>
      </c>
      <c r="OES53" s="72"/>
      <c r="OET53" s="94"/>
      <c r="OEU53" s="94"/>
      <c r="OEV53" s="94"/>
      <c r="OEW53" s="94"/>
      <c r="OEX53" s="94"/>
      <c r="OEY53" s="94"/>
      <c r="OEZ53" s="94"/>
      <c r="OFA53" s="94"/>
      <c r="OFB53" s="94"/>
      <c r="OFC53" s="94"/>
      <c r="OFD53" s="94"/>
      <c r="OFE53" s="94"/>
      <c r="OFF53" s="94"/>
      <c r="OFG53" s="94"/>
      <c r="OFH53" s="72" t="s">
        <v>430</v>
      </c>
      <c r="OFI53" s="72"/>
      <c r="OFJ53" s="94"/>
      <c r="OFK53" s="94"/>
      <c r="OFL53" s="94"/>
      <c r="OFM53" s="94"/>
      <c r="OFN53" s="94"/>
      <c r="OFO53" s="94"/>
      <c r="OFP53" s="94"/>
      <c r="OFQ53" s="94"/>
      <c r="OFR53" s="94"/>
      <c r="OFS53" s="94"/>
      <c r="OFT53" s="94"/>
      <c r="OFU53" s="94"/>
      <c r="OFV53" s="94"/>
      <c r="OFW53" s="94"/>
      <c r="OFX53" s="72" t="s">
        <v>430</v>
      </c>
      <c r="OFY53" s="72"/>
      <c r="OFZ53" s="94"/>
      <c r="OGA53" s="94"/>
      <c r="OGB53" s="94"/>
      <c r="OGC53" s="94"/>
      <c r="OGD53" s="94"/>
      <c r="OGE53" s="94"/>
      <c r="OGF53" s="94"/>
      <c r="OGG53" s="94"/>
      <c r="OGH53" s="94"/>
      <c r="OGI53" s="94"/>
      <c r="OGJ53" s="94"/>
      <c r="OGK53" s="94"/>
      <c r="OGL53" s="94"/>
      <c r="OGM53" s="94"/>
      <c r="OGN53" s="72" t="s">
        <v>430</v>
      </c>
      <c r="OGO53" s="72"/>
      <c r="OGP53" s="94"/>
      <c r="OGQ53" s="94"/>
      <c r="OGR53" s="94"/>
      <c r="OGS53" s="94"/>
      <c r="OGT53" s="94"/>
      <c r="OGU53" s="94"/>
      <c r="OGV53" s="94"/>
      <c r="OGW53" s="94"/>
      <c r="OGX53" s="94"/>
      <c r="OGY53" s="94"/>
      <c r="OGZ53" s="94"/>
      <c r="OHA53" s="94"/>
      <c r="OHB53" s="94"/>
      <c r="OHC53" s="94"/>
      <c r="OHD53" s="72" t="s">
        <v>430</v>
      </c>
      <c r="OHE53" s="72"/>
      <c r="OHF53" s="94"/>
      <c r="OHG53" s="94"/>
      <c r="OHH53" s="94"/>
      <c r="OHI53" s="94"/>
      <c r="OHJ53" s="94"/>
      <c r="OHK53" s="94"/>
      <c r="OHL53" s="94"/>
      <c r="OHM53" s="94"/>
      <c r="OHN53" s="94"/>
      <c r="OHO53" s="94"/>
      <c r="OHP53" s="94"/>
      <c r="OHQ53" s="94"/>
      <c r="OHR53" s="94"/>
      <c r="OHS53" s="94"/>
      <c r="OHT53" s="72" t="s">
        <v>430</v>
      </c>
      <c r="OHU53" s="72"/>
      <c r="OHV53" s="94"/>
      <c r="OHW53" s="94"/>
      <c r="OHX53" s="94"/>
      <c r="OHY53" s="94"/>
      <c r="OHZ53" s="94"/>
      <c r="OIA53" s="94"/>
      <c r="OIB53" s="94"/>
      <c r="OIC53" s="94"/>
      <c r="OID53" s="94"/>
      <c r="OIE53" s="94"/>
      <c r="OIF53" s="94"/>
      <c r="OIG53" s="94"/>
      <c r="OIH53" s="94"/>
      <c r="OII53" s="94"/>
      <c r="OIJ53" s="72" t="s">
        <v>430</v>
      </c>
      <c r="OIK53" s="72"/>
      <c r="OIL53" s="94"/>
      <c r="OIM53" s="94"/>
      <c r="OIN53" s="94"/>
      <c r="OIO53" s="94"/>
      <c r="OIP53" s="94"/>
      <c r="OIQ53" s="94"/>
      <c r="OIR53" s="94"/>
      <c r="OIS53" s="94"/>
      <c r="OIT53" s="94"/>
      <c r="OIU53" s="94"/>
      <c r="OIV53" s="94"/>
      <c r="OIW53" s="94"/>
      <c r="OIX53" s="94"/>
      <c r="OIY53" s="94"/>
      <c r="OIZ53" s="72" t="s">
        <v>430</v>
      </c>
      <c r="OJA53" s="72"/>
      <c r="OJB53" s="94"/>
      <c r="OJC53" s="94"/>
      <c r="OJD53" s="94"/>
      <c r="OJE53" s="94"/>
      <c r="OJF53" s="94"/>
      <c r="OJG53" s="94"/>
      <c r="OJH53" s="94"/>
      <c r="OJI53" s="94"/>
      <c r="OJJ53" s="94"/>
      <c r="OJK53" s="94"/>
      <c r="OJL53" s="94"/>
      <c r="OJM53" s="94"/>
      <c r="OJN53" s="94"/>
      <c r="OJO53" s="94"/>
      <c r="OJP53" s="72" t="s">
        <v>430</v>
      </c>
      <c r="OJQ53" s="72"/>
      <c r="OJR53" s="94"/>
      <c r="OJS53" s="94"/>
      <c r="OJT53" s="94"/>
      <c r="OJU53" s="94"/>
      <c r="OJV53" s="94"/>
      <c r="OJW53" s="94"/>
      <c r="OJX53" s="94"/>
      <c r="OJY53" s="94"/>
      <c r="OJZ53" s="94"/>
      <c r="OKA53" s="94"/>
      <c r="OKB53" s="94"/>
      <c r="OKC53" s="94"/>
      <c r="OKD53" s="94"/>
      <c r="OKE53" s="94"/>
      <c r="OKF53" s="72" t="s">
        <v>430</v>
      </c>
      <c r="OKG53" s="72"/>
      <c r="OKH53" s="94"/>
      <c r="OKI53" s="94"/>
      <c r="OKJ53" s="94"/>
      <c r="OKK53" s="94"/>
      <c r="OKL53" s="94"/>
      <c r="OKM53" s="94"/>
      <c r="OKN53" s="94"/>
      <c r="OKO53" s="94"/>
      <c r="OKP53" s="94"/>
      <c r="OKQ53" s="94"/>
      <c r="OKR53" s="94"/>
      <c r="OKS53" s="94"/>
      <c r="OKT53" s="94"/>
      <c r="OKU53" s="94"/>
      <c r="OKV53" s="72" t="s">
        <v>430</v>
      </c>
      <c r="OKW53" s="72"/>
      <c r="OKX53" s="94"/>
      <c r="OKY53" s="94"/>
      <c r="OKZ53" s="94"/>
      <c r="OLA53" s="94"/>
      <c r="OLB53" s="94"/>
      <c r="OLC53" s="94"/>
      <c r="OLD53" s="94"/>
      <c r="OLE53" s="94"/>
      <c r="OLF53" s="94"/>
      <c r="OLG53" s="94"/>
      <c r="OLH53" s="94"/>
      <c r="OLI53" s="94"/>
      <c r="OLJ53" s="94"/>
      <c r="OLK53" s="94"/>
      <c r="OLL53" s="72" t="s">
        <v>430</v>
      </c>
      <c r="OLM53" s="72"/>
      <c r="OLN53" s="94"/>
      <c r="OLO53" s="94"/>
      <c r="OLP53" s="94"/>
      <c r="OLQ53" s="94"/>
      <c r="OLR53" s="94"/>
      <c r="OLS53" s="94"/>
      <c r="OLT53" s="94"/>
      <c r="OLU53" s="94"/>
      <c r="OLV53" s="94"/>
      <c r="OLW53" s="94"/>
      <c r="OLX53" s="94"/>
      <c r="OLY53" s="94"/>
      <c r="OLZ53" s="94"/>
      <c r="OMA53" s="94"/>
      <c r="OMB53" s="72" t="s">
        <v>430</v>
      </c>
      <c r="OMC53" s="72"/>
      <c r="OMD53" s="94"/>
      <c r="OME53" s="94"/>
      <c r="OMF53" s="94"/>
      <c r="OMG53" s="94"/>
      <c r="OMH53" s="94"/>
      <c r="OMI53" s="94"/>
      <c r="OMJ53" s="94"/>
      <c r="OMK53" s="94"/>
      <c r="OML53" s="94"/>
      <c r="OMM53" s="94"/>
      <c r="OMN53" s="94"/>
      <c r="OMO53" s="94"/>
      <c r="OMP53" s="94"/>
      <c r="OMQ53" s="94"/>
      <c r="OMR53" s="72" t="s">
        <v>430</v>
      </c>
      <c r="OMS53" s="72"/>
      <c r="OMT53" s="94"/>
      <c r="OMU53" s="94"/>
      <c r="OMV53" s="94"/>
      <c r="OMW53" s="94"/>
      <c r="OMX53" s="94"/>
      <c r="OMY53" s="94"/>
      <c r="OMZ53" s="94"/>
      <c r="ONA53" s="94"/>
      <c r="ONB53" s="94"/>
      <c r="ONC53" s="94"/>
      <c r="OND53" s="94"/>
      <c r="ONE53" s="94"/>
      <c r="ONF53" s="94"/>
      <c r="ONG53" s="94"/>
      <c r="ONH53" s="72" t="s">
        <v>430</v>
      </c>
      <c r="ONI53" s="72"/>
      <c r="ONJ53" s="94"/>
      <c r="ONK53" s="94"/>
      <c r="ONL53" s="94"/>
      <c r="ONM53" s="94"/>
      <c r="ONN53" s="94"/>
      <c r="ONO53" s="94"/>
      <c r="ONP53" s="94"/>
      <c r="ONQ53" s="94"/>
      <c r="ONR53" s="94"/>
      <c r="ONS53" s="94"/>
      <c r="ONT53" s="94"/>
      <c r="ONU53" s="94"/>
      <c r="ONV53" s="94"/>
      <c r="ONW53" s="94"/>
      <c r="ONX53" s="72" t="s">
        <v>430</v>
      </c>
      <c r="ONY53" s="72"/>
      <c r="ONZ53" s="94"/>
      <c r="OOA53" s="94"/>
      <c r="OOB53" s="94"/>
      <c r="OOC53" s="94"/>
      <c r="OOD53" s="94"/>
      <c r="OOE53" s="94"/>
      <c r="OOF53" s="94"/>
      <c r="OOG53" s="94"/>
      <c r="OOH53" s="94"/>
      <c r="OOI53" s="94"/>
      <c r="OOJ53" s="94"/>
      <c r="OOK53" s="94"/>
      <c r="OOL53" s="94"/>
      <c r="OOM53" s="94"/>
      <c r="OON53" s="72" t="s">
        <v>430</v>
      </c>
      <c r="OOO53" s="72"/>
      <c r="OOP53" s="94"/>
      <c r="OOQ53" s="94"/>
      <c r="OOR53" s="94"/>
      <c r="OOS53" s="94"/>
      <c r="OOT53" s="94"/>
      <c r="OOU53" s="94"/>
      <c r="OOV53" s="94"/>
      <c r="OOW53" s="94"/>
      <c r="OOX53" s="94"/>
      <c r="OOY53" s="94"/>
      <c r="OOZ53" s="94"/>
      <c r="OPA53" s="94"/>
      <c r="OPB53" s="94"/>
      <c r="OPC53" s="94"/>
      <c r="OPD53" s="72" t="s">
        <v>430</v>
      </c>
      <c r="OPE53" s="72"/>
      <c r="OPF53" s="94"/>
      <c r="OPG53" s="94"/>
      <c r="OPH53" s="94"/>
      <c r="OPI53" s="94"/>
      <c r="OPJ53" s="94"/>
      <c r="OPK53" s="94"/>
      <c r="OPL53" s="94"/>
      <c r="OPM53" s="94"/>
      <c r="OPN53" s="94"/>
      <c r="OPO53" s="94"/>
      <c r="OPP53" s="94"/>
      <c r="OPQ53" s="94"/>
      <c r="OPR53" s="94"/>
      <c r="OPS53" s="94"/>
      <c r="OPT53" s="72" t="s">
        <v>430</v>
      </c>
      <c r="OPU53" s="72"/>
      <c r="OPV53" s="94"/>
      <c r="OPW53" s="94"/>
      <c r="OPX53" s="94"/>
      <c r="OPY53" s="94"/>
      <c r="OPZ53" s="94"/>
      <c r="OQA53" s="94"/>
      <c r="OQB53" s="94"/>
      <c r="OQC53" s="94"/>
      <c r="OQD53" s="94"/>
      <c r="OQE53" s="94"/>
      <c r="OQF53" s="94"/>
      <c r="OQG53" s="94"/>
      <c r="OQH53" s="94"/>
      <c r="OQI53" s="94"/>
      <c r="OQJ53" s="72" t="s">
        <v>430</v>
      </c>
      <c r="OQK53" s="72"/>
      <c r="OQL53" s="94"/>
      <c r="OQM53" s="94"/>
      <c r="OQN53" s="94"/>
      <c r="OQO53" s="94"/>
      <c r="OQP53" s="94"/>
      <c r="OQQ53" s="94"/>
      <c r="OQR53" s="94"/>
      <c r="OQS53" s="94"/>
      <c r="OQT53" s="94"/>
      <c r="OQU53" s="94"/>
      <c r="OQV53" s="94"/>
      <c r="OQW53" s="94"/>
      <c r="OQX53" s="94"/>
      <c r="OQY53" s="94"/>
      <c r="OQZ53" s="72" t="s">
        <v>430</v>
      </c>
      <c r="ORA53" s="72"/>
      <c r="ORB53" s="94"/>
      <c r="ORC53" s="94"/>
      <c r="ORD53" s="94"/>
      <c r="ORE53" s="94"/>
      <c r="ORF53" s="94"/>
      <c r="ORG53" s="94"/>
      <c r="ORH53" s="94"/>
      <c r="ORI53" s="94"/>
      <c r="ORJ53" s="94"/>
      <c r="ORK53" s="94"/>
      <c r="ORL53" s="94"/>
      <c r="ORM53" s="94"/>
      <c r="ORN53" s="94"/>
      <c r="ORO53" s="94"/>
      <c r="ORP53" s="72" t="s">
        <v>430</v>
      </c>
      <c r="ORQ53" s="72"/>
      <c r="ORR53" s="94"/>
      <c r="ORS53" s="94"/>
      <c r="ORT53" s="94"/>
      <c r="ORU53" s="94"/>
      <c r="ORV53" s="94"/>
      <c r="ORW53" s="94"/>
      <c r="ORX53" s="94"/>
      <c r="ORY53" s="94"/>
      <c r="ORZ53" s="94"/>
      <c r="OSA53" s="94"/>
      <c r="OSB53" s="94"/>
      <c r="OSC53" s="94"/>
      <c r="OSD53" s="94"/>
      <c r="OSE53" s="94"/>
      <c r="OSF53" s="72" t="s">
        <v>430</v>
      </c>
      <c r="OSG53" s="72"/>
      <c r="OSH53" s="94"/>
      <c r="OSI53" s="94"/>
      <c r="OSJ53" s="94"/>
      <c r="OSK53" s="94"/>
      <c r="OSL53" s="94"/>
      <c r="OSM53" s="94"/>
      <c r="OSN53" s="94"/>
      <c r="OSO53" s="94"/>
      <c r="OSP53" s="94"/>
      <c r="OSQ53" s="94"/>
      <c r="OSR53" s="94"/>
      <c r="OSS53" s="94"/>
      <c r="OST53" s="94"/>
      <c r="OSU53" s="94"/>
      <c r="OSV53" s="72" t="s">
        <v>430</v>
      </c>
      <c r="OSW53" s="72"/>
      <c r="OSX53" s="94"/>
      <c r="OSY53" s="94"/>
      <c r="OSZ53" s="94"/>
      <c r="OTA53" s="94"/>
      <c r="OTB53" s="94"/>
      <c r="OTC53" s="94"/>
      <c r="OTD53" s="94"/>
      <c r="OTE53" s="94"/>
      <c r="OTF53" s="94"/>
      <c r="OTG53" s="94"/>
      <c r="OTH53" s="94"/>
      <c r="OTI53" s="94"/>
      <c r="OTJ53" s="94"/>
      <c r="OTK53" s="94"/>
      <c r="OTL53" s="72" t="s">
        <v>430</v>
      </c>
      <c r="OTM53" s="72"/>
      <c r="OTN53" s="94"/>
      <c r="OTO53" s="94"/>
      <c r="OTP53" s="94"/>
      <c r="OTQ53" s="94"/>
      <c r="OTR53" s="94"/>
      <c r="OTS53" s="94"/>
      <c r="OTT53" s="94"/>
      <c r="OTU53" s="94"/>
      <c r="OTV53" s="94"/>
      <c r="OTW53" s="94"/>
      <c r="OTX53" s="94"/>
      <c r="OTY53" s="94"/>
      <c r="OTZ53" s="94"/>
      <c r="OUA53" s="94"/>
      <c r="OUB53" s="72" t="s">
        <v>430</v>
      </c>
      <c r="OUC53" s="72"/>
      <c r="OUD53" s="94"/>
      <c r="OUE53" s="94"/>
      <c r="OUF53" s="94"/>
      <c r="OUG53" s="94"/>
      <c r="OUH53" s="94"/>
      <c r="OUI53" s="94"/>
      <c r="OUJ53" s="94"/>
      <c r="OUK53" s="94"/>
      <c r="OUL53" s="94"/>
      <c r="OUM53" s="94"/>
      <c r="OUN53" s="94"/>
      <c r="OUO53" s="94"/>
      <c r="OUP53" s="94"/>
      <c r="OUQ53" s="94"/>
      <c r="OUR53" s="72" t="s">
        <v>430</v>
      </c>
      <c r="OUS53" s="72"/>
      <c r="OUT53" s="94"/>
      <c r="OUU53" s="94"/>
      <c r="OUV53" s="94"/>
      <c r="OUW53" s="94"/>
      <c r="OUX53" s="94"/>
      <c r="OUY53" s="94"/>
      <c r="OUZ53" s="94"/>
      <c r="OVA53" s="94"/>
      <c r="OVB53" s="94"/>
      <c r="OVC53" s="94"/>
      <c r="OVD53" s="94"/>
      <c r="OVE53" s="94"/>
      <c r="OVF53" s="94"/>
      <c r="OVG53" s="94"/>
      <c r="OVH53" s="72" t="s">
        <v>430</v>
      </c>
      <c r="OVI53" s="72"/>
      <c r="OVJ53" s="94"/>
      <c r="OVK53" s="94"/>
      <c r="OVL53" s="94"/>
      <c r="OVM53" s="94"/>
      <c r="OVN53" s="94"/>
      <c r="OVO53" s="94"/>
      <c r="OVP53" s="94"/>
      <c r="OVQ53" s="94"/>
      <c r="OVR53" s="94"/>
      <c r="OVS53" s="94"/>
      <c r="OVT53" s="94"/>
      <c r="OVU53" s="94"/>
      <c r="OVV53" s="94"/>
      <c r="OVW53" s="94"/>
      <c r="OVX53" s="72" t="s">
        <v>430</v>
      </c>
      <c r="OVY53" s="72"/>
      <c r="OVZ53" s="94"/>
      <c r="OWA53" s="94"/>
      <c r="OWB53" s="94"/>
      <c r="OWC53" s="94"/>
      <c r="OWD53" s="94"/>
      <c r="OWE53" s="94"/>
      <c r="OWF53" s="94"/>
      <c r="OWG53" s="94"/>
      <c r="OWH53" s="94"/>
      <c r="OWI53" s="94"/>
      <c r="OWJ53" s="94"/>
      <c r="OWK53" s="94"/>
      <c r="OWL53" s="94"/>
      <c r="OWM53" s="94"/>
      <c r="OWN53" s="72" t="s">
        <v>430</v>
      </c>
      <c r="OWO53" s="72"/>
      <c r="OWP53" s="94"/>
      <c r="OWQ53" s="94"/>
      <c r="OWR53" s="94"/>
      <c r="OWS53" s="94"/>
      <c r="OWT53" s="94"/>
      <c r="OWU53" s="94"/>
      <c r="OWV53" s="94"/>
      <c r="OWW53" s="94"/>
      <c r="OWX53" s="94"/>
      <c r="OWY53" s="94"/>
      <c r="OWZ53" s="94"/>
      <c r="OXA53" s="94"/>
      <c r="OXB53" s="94"/>
      <c r="OXC53" s="94"/>
      <c r="OXD53" s="72" t="s">
        <v>430</v>
      </c>
      <c r="OXE53" s="72"/>
      <c r="OXF53" s="94"/>
      <c r="OXG53" s="94"/>
      <c r="OXH53" s="94"/>
      <c r="OXI53" s="94"/>
      <c r="OXJ53" s="94"/>
      <c r="OXK53" s="94"/>
      <c r="OXL53" s="94"/>
      <c r="OXM53" s="94"/>
      <c r="OXN53" s="94"/>
      <c r="OXO53" s="94"/>
      <c r="OXP53" s="94"/>
      <c r="OXQ53" s="94"/>
      <c r="OXR53" s="94"/>
      <c r="OXS53" s="94"/>
      <c r="OXT53" s="72" t="s">
        <v>430</v>
      </c>
      <c r="OXU53" s="72"/>
      <c r="OXV53" s="94"/>
      <c r="OXW53" s="94"/>
      <c r="OXX53" s="94"/>
      <c r="OXY53" s="94"/>
      <c r="OXZ53" s="94"/>
      <c r="OYA53" s="94"/>
      <c r="OYB53" s="94"/>
      <c r="OYC53" s="94"/>
      <c r="OYD53" s="94"/>
      <c r="OYE53" s="94"/>
      <c r="OYF53" s="94"/>
      <c r="OYG53" s="94"/>
      <c r="OYH53" s="94"/>
      <c r="OYI53" s="94"/>
      <c r="OYJ53" s="72" t="s">
        <v>430</v>
      </c>
      <c r="OYK53" s="72"/>
      <c r="OYL53" s="94"/>
      <c r="OYM53" s="94"/>
      <c r="OYN53" s="94"/>
      <c r="OYO53" s="94"/>
      <c r="OYP53" s="94"/>
      <c r="OYQ53" s="94"/>
      <c r="OYR53" s="94"/>
      <c r="OYS53" s="94"/>
      <c r="OYT53" s="94"/>
      <c r="OYU53" s="94"/>
      <c r="OYV53" s="94"/>
      <c r="OYW53" s="94"/>
      <c r="OYX53" s="94"/>
      <c r="OYY53" s="94"/>
      <c r="OYZ53" s="72" t="s">
        <v>430</v>
      </c>
      <c r="OZA53" s="72"/>
      <c r="OZB53" s="94"/>
      <c r="OZC53" s="94"/>
      <c r="OZD53" s="94"/>
      <c r="OZE53" s="94"/>
      <c r="OZF53" s="94"/>
      <c r="OZG53" s="94"/>
      <c r="OZH53" s="94"/>
      <c r="OZI53" s="94"/>
      <c r="OZJ53" s="94"/>
      <c r="OZK53" s="94"/>
      <c r="OZL53" s="94"/>
      <c r="OZM53" s="94"/>
      <c r="OZN53" s="94"/>
      <c r="OZO53" s="94"/>
      <c r="OZP53" s="72" t="s">
        <v>430</v>
      </c>
      <c r="OZQ53" s="72"/>
      <c r="OZR53" s="94"/>
      <c r="OZS53" s="94"/>
      <c r="OZT53" s="94"/>
      <c r="OZU53" s="94"/>
      <c r="OZV53" s="94"/>
      <c r="OZW53" s="94"/>
      <c r="OZX53" s="94"/>
      <c r="OZY53" s="94"/>
      <c r="OZZ53" s="94"/>
      <c r="PAA53" s="94"/>
      <c r="PAB53" s="94"/>
      <c r="PAC53" s="94"/>
      <c r="PAD53" s="94"/>
      <c r="PAE53" s="94"/>
      <c r="PAF53" s="72" t="s">
        <v>430</v>
      </c>
      <c r="PAG53" s="72"/>
      <c r="PAH53" s="94"/>
      <c r="PAI53" s="94"/>
      <c r="PAJ53" s="94"/>
      <c r="PAK53" s="94"/>
      <c r="PAL53" s="94"/>
      <c r="PAM53" s="94"/>
      <c r="PAN53" s="94"/>
      <c r="PAO53" s="94"/>
      <c r="PAP53" s="94"/>
      <c r="PAQ53" s="94"/>
      <c r="PAR53" s="94"/>
      <c r="PAS53" s="94"/>
      <c r="PAT53" s="94"/>
      <c r="PAU53" s="94"/>
      <c r="PAV53" s="72" t="s">
        <v>430</v>
      </c>
      <c r="PAW53" s="72"/>
      <c r="PAX53" s="94"/>
      <c r="PAY53" s="94"/>
      <c r="PAZ53" s="94"/>
      <c r="PBA53" s="94"/>
      <c r="PBB53" s="94"/>
      <c r="PBC53" s="94"/>
      <c r="PBD53" s="94"/>
      <c r="PBE53" s="94"/>
      <c r="PBF53" s="94"/>
      <c r="PBG53" s="94"/>
      <c r="PBH53" s="94"/>
      <c r="PBI53" s="94"/>
      <c r="PBJ53" s="94"/>
      <c r="PBK53" s="94"/>
      <c r="PBL53" s="72" t="s">
        <v>430</v>
      </c>
      <c r="PBM53" s="72"/>
      <c r="PBN53" s="94"/>
      <c r="PBO53" s="94"/>
      <c r="PBP53" s="94"/>
      <c r="PBQ53" s="94"/>
      <c r="PBR53" s="94"/>
      <c r="PBS53" s="94"/>
      <c r="PBT53" s="94"/>
      <c r="PBU53" s="94"/>
      <c r="PBV53" s="94"/>
      <c r="PBW53" s="94"/>
      <c r="PBX53" s="94"/>
      <c r="PBY53" s="94"/>
      <c r="PBZ53" s="94"/>
      <c r="PCA53" s="94"/>
      <c r="PCB53" s="72" t="s">
        <v>430</v>
      </c>
      <c r="PCC53" s="72"/>
      <c r="PCD53" s="94"/>
      <c r="PCE53" s="94"/>
      <c r="PCF53" s="94"/>
      <c r="PCG53" s="94"/>
      <c r="PCH53" s="94"/>
      <c r="PCI53" s="94"/>
      <c r="PCJ53" s="94"/>
      <c r="PCK53" s="94"/>
      <c r="PCL53" s="94"/>
      <c r="PCM53" s="94"/>
      <c r="PCN53" s="94"/>
      <c r="PCO53" s="94"/>
      <c r="PCP53" s="94"/>
      <c r="PCQ53" s="94"/>
      <c r="PCR53" s="72" t="s">
        <v>430</v>
      </c>
      <c r="PCS53" s="72"/>
      <c r="PCT53" s="94"/>
      <c r="PCU53" s="94"/>
      <c r="PCV53" s="94"/>
      <c r="PCW53" s="94"/>
      <c r="PCX53" s="94"/>
      <c r="PCY53" s="94"/>
      <c r="PCZ53" s="94"/>
      <c r="PDA53" s="94"/>
      <c r="PDB53" s="94"/>
      <c r="PDC53" s="94"/>
      <c r="PDD53" s="94"/>
      <c r="PDE53" s="94"/>
      <c r="PDF53" s="94"/>
      <c r="PDG53" s="94"/>
      <c r="PDH53" s="72" t="s">
        <v>430</v>
      </c>
      <c r="PDI53" s="72"/>
      <c r="PDJ53" s="94"/>
      <c r="PDK53" s="94"/>
      <c r="PDL53" s="94"/>
      <c r="PDM53" s="94"/>
      <c r="PDN53" s="94"/>
      <c r="PDO53" s="94"/>
      <c r="PDP53" s="94"/>
      <c r="PDQ53" s="94"/>
      <c r="PDR53" s="94"/>
      <c r="PDS53" s="94"/>
      <c r="PDT53" s="94"/>
      <c r="PDU53" s="94"/>
      <c r="PDV53" s="94"/>
      <c r="PDW53" s="94"/>
      <c r="PDX53" s="72" t="s">
        <v>430</v>
      </c>
      <c r="PDY53" s="72"/>
      <c r="PDZ53" s="94"/>
      <c r="PEA53" s="94"/>
      <c r="PEB53" s="94"/>
      <c r="PEC53" s="94"/>
      <c r="PED53" s="94"/>
      <c r="PEE53" s="94"/>
      <c r="PEF53" s="94"/>
      <c r="PEG53" s="94"/>
      <c r="PEH53" s="94"/>
      <c r="PEI53" s="94"/>
      <c r="PEJ53" s="94"/>
      <c r="PEK53" s="94"/>
      <c r="PEL53" s="94"/>
      <c r="PEM53" s="94"/>
      <c r="PEN53" s="72" t="s">
        <v>430</v>
      </c>
      <c r="PEO53" s="72"/>
      <c r="PEP53" s="94"/>
      <c r="PEQ53" s="94"/>
      <c r="PER53" s="94"/>
      <c r="PES53" s="94"/>
      <c r="PET53" s="94"/>
      <c r="PEU53" s="94"/>
      <c r="PEV53" s="94"/>
      <c r="PEW53" s="94"/>
      <c r="PEX53" s="94"/>
      <c r="PEY53" s="94"/>
      <c r="PEZ53" s="94"/>
      <c r="PFA53" s="94"/>
      <c r="PFB53" s="94"/>
      <c r="PFC53" s="94"/>
      <c r="PFD53" s="72" t="s">
        <v>430</v>
      </c>
      <c r="PFE53" s="72"/>
      <c r="PFF53" s="94"/>
      <c r="PFG53" s="94"/>
      <c r="PFH53" s="94"/>
      <c r="PFI53" s="94"/>
      <c r="PFJ53" s="94"/>
      <c r="PFK53" s="94"/>
      <c r="PFL53" s="94"/>
      <c r="PFM53" s="94"/>
      <c r="PFN53" s="94"/>
      <c r="PFO53" s="94"/>
      <c r="PFP53" s="94"/>
      <c r="PFQ53" s="94"/>
      <c r="PFR53" s="94"/>
      <c r="PFS53" s="94"/>
      <c r="PFT53" s="72" t="s">
        <v>430</v>
      </c>
      <c r="PFU53" s="72"/>
      <c r="PFV53" s="94"/>
      <c r="PFW53" s="94"/>
      <c r="PFX53" s="94"/>
      <c r="PFY53" s="94"/>
      <c r="PFZ53" s="94"/>
      <c r="PGA53" s="94"/>
      <c r="PGB53" s="94"/>
      <c r="PGC53" s="94"/>
      <c r="PGD53" s="94"/>
      <c r="PGE53" s="94"/>
      <c r="PGF53" s="94"/>
      <c r="PGG53" s="94"/>
      <c r="PGH53" s="94"/>
      <c r="PGI53" s="94"/>
      <c r="PGJ53" s="72" t="s">
        <v>430</v>
      </c>
      <c r="PGK53" s="72"/>
      <c r="PGL53" s="94"/>
      <c r="PGM53" s="94"/>
      <c r="PGN53" s="94"/>
      <c r="PGO53" s="94"/>
      <c r="PGP53" s="94"/>
      <c r="PGQ53" s="94"/>
      <c r="PGR53" s="94"/>
      <c r="PGS53" s="94"/>
      <c r="PGT53" s="94"/>
      <c r="PGU53" s="94"/>
      <c r="PGV53" s="94"/>
      <c r="PGW53" s="94"/>
      <c r="PGX53" s="94"/>
      <c r="PGY53" s="94"/>
      <c r="PGZ53" s="72" t="s">
        <v>430</v>
      </c>
      <c r="PHA53" s="72"/>
      <c r="PHB53" s="94"/>
      <c r="PHC53" s="94"/>
      <c r="PHD53" s="94"/>
      <c r="PHE53" s="94"/>
      <c r="PHF53" s="94"/>
      <c r="PHG53" s="94"/>
      <c r="PHH53" s="94"/>
      <c r="PHI53" s="94"/>
      <c r="PHJ53" s="94"/>
      <c r="PHK53" s="94"/>
      <c r="PHL53" s="94"/>
      <c r="PHM53" s="94"/>
      <c r="PHN53" s="94"/>
      <c r="PHO53" s="94"/>
      <c r="PHP53" s="72" t="s">
        <v>430</v>
      </c>
      <c r="PHQ53" s="72"/>
      <c r="PHR53" s="94"/>
      <c r="PHS53" s="94"/>
      <c r="PHT53" s="94"/>
      <c r="PHU53" s="94"/>
      <c r="PHV53" s="94"/>
      <c r="PHW53" s="94"/>
      <c r="PHX53" s="94"/>
      <c r="PHY53" s="94"/>
      <c r="PHZ53" s="94"/>
      <c r="PIA53" s="94"/>
      <c r="PIB53" s="94"/>
      <c r="PIC53" s="94"/>
      <c r="PID53" s="94"/>
      <c r="PIE53" s="94"/>
      <c r="PIF53" s="72" t="s">
        <v>430</v>
      </c>
      <c r="PIG53" s="72"/>
      <c r="PIH53" s="94"/>
      <c r="PII53" s="94"/>
      <c r="PIJ53" s="94"/>
      <c r="PIK53" s="94"/>
      <c r="PIL53" s="94"/>
      <c r="PIM53" s="94"/>
      <c r="PIN53" s="94"/>
      <c r="PIO53" s="94"/>
      <c r="PIP53" s="94"/>
      <c r="PIQ53" s="94"/>
      <c r="PIR53" s="94"/>
      <c r="PIS53" s="94"/>
      <c r="PIT53" s="94"/>
      <c r="PIU53" s="94"/>
      <c r="PIV53" s="72" t="s">
        <v>430</v>
      </c>
      <c r="PIW53" s="72"/>
      <c r="PIX53" s="94"/>
      <c r="PIY53" s="94"/>
      <c r="PIZ53" s="94"/>
      <c r="PJA53" s="94"/>
      <c r="PJB53" s="94"/>
      <c r="PJC53" s="94"/>
      <c r="PJD53" s="94"/>
      <c r="PJE53" s="94"/>
      <c r="PJF53" s="94"/>
      <c r="PJG53" s="94"/>
      <c r="PJH53" s="94"/>
      <c r="PJI53" s="94"/>
      <c r="PJJ53" s="94"/>
      <c r="PJK53" s="94"/>
      <c r="PJL53" s="72" t="s">
        <v>430</v>
      </c>
      <c r="PJM53" s="72"/>
      <c r="PJN53" s="94"/>
      <c r="PJO53" s="94"/>
      <c r="PJP53" s="94"/>
      <c r="PJQ53" s="94"/>
      <c r="PJR53" s="94"/>
      <c r="PJS53" s="94"/>
      <c r="PJT53" s="94"/>
      <c r="PJU53" s="94"/>
      <c r="PJV53" s="94"/>
      <c r="PJW53" s="94"/>
      <c r="PJX53" s="94"/>
      <c r="PJY53" s="94"/>
      <c r="PJZ53" s="94"/>
      <c r="PKA53" s="94"/>
      <c r="PKB53" s="72" t="s">
        <v>430</v>
      </c>
      <c r="PKC53" s="72"/>
      <c r="PKD53" s="94"/>
      <c r="PKE53" s="94"/>
      <c r="PKF53" s="94"/>
      <c r="PKG53" s="94"/>
      <c r="PKH53" s="94"/>
      <c r="PKI53" s="94"/>
      <c r="PKJ53" s="94"/>
      <c r="PKK53" s="94"/>
      <c r="PKL53" s="94"/>
      <c r="PKM53" s="94"/>
      <c r="PKN53" s="94"/>
      <c r="PKO53" s="94"/>
      <c r="PKP53" s="94"/>
      <c r="PKQ53" s="94"/>
      <c r="PKR53" s="72" t="s">
        <v>430</v>
      </c>
      <c r="PKS53" s="72"/>
      <c r="PKT53" s="94"/>
      <c r="PKU53" s="94"/>
      <c r="PKV53" s="94"/>
      <c r="PKW53" s="94"/>
      <c r="PKX53" s="94"/>
      <c r="PKY53" s="94"/>
      <c r="PKZ53" s="94"/>
      <c r="PLA53" s="94"/>
      <c r="PLB53" s="94"/>
      <c r="PLC53" s="94"/>
      <c r="PLD53" s="94"/>
      <c r="PLE53" s="94"/>
      <c r="PLF53" s="94"/>
      <c r="PLG53" s="94"/>
      <c r="PLH53" s="72" t="s">
        <v>430</v>
      </c>
      <c r="PLI53" s="72"/>
      <c r="PLJ53" s="94"/>
      <c r="PLK53" s="94"/>
      <c r="PLL53" s="94"/>
      <c r="PLM53" s="94"/>
      <c r="PLN53" s="94"/>
      <c r="PLO53" s="94"/>
      <c r="PLP53" s="94"/>
      <c r="PLQ53" s="94"/>
      <c r="PLR53" s="94"/>
      <c r="PLS53" s="94"/>
      <c r="PLT53" s="94"/>
      <c r="PLU53" s="94"/>
      <c r="PLV53" s="94"/>
      <c r="PLW53" s="94"/>
      <c r="PLX53" s="72" t="s">
        <v>430</v>
      </c>
      <c r="PLY53" s="72"/>
      <c r="PLZ53" s="94"/>
      <c r="PMA53" s="94"/>
      <c r="PMB53" s="94"/>
      <c r="PMC53" s="94"/>
      <c r="PMD53" s="94"/>
      <c r="PME53" s="94"/>
      <c r="PMF53" s="94"/>
      <c r="PMG53" s="94"/>
      <c r="PMH53" s="94"/>
      <c r="PMI53" s="94"/>
      <c r="PMJ53" s="94"/>
      <c r="PMK53" s="94"/>
      <c r="PML53" s="94"/>
      <c r="PMM53" s="94"/>
      <c r="PMN53" s="72" t="s">
        <v>430</v>
      </c>
      <c r="PMO53" s="72"/>
      <c r="PMP53" s="94"/>
      <c r="PMQ53" s="94"/>
      <c r="PMR53" s="94"/>
      <c r="PMS53" s="94"/>
      <c r="PMT53" s="94"/>
      <c r="PMU53" s="94"/>
      <c r="PMV53" s="94"/>
      <c r="PMW53" s="94"/>
      <c r="PMX53" s="94"/>
      <c r="PMY53" s="94"/>
      <c r="PMZ53" s="94"/>
      <c r="PNA53" s="94"/>
      <c r="PNB53" s="94"/>
      <c r="PNC53" s="94"/>
      <c r="PND53" s="72" t="s">
        <v>430</v>
      </c>
      <c r="PNE53" s="72"/>
      <c r="PNF53" s="94"/>
      <c r="PNG53" s="94"/>
      <c r="PNH53" s="94"/>
      <c r="PNI53" s="94"/>
      <c r="PNJ53" s="94"/>
      <c r="PNK53" s="94"/>
      <c r="PNL53" s="94"/>
      <c r="PNM53" s="94"/>
      <c r="PNN53" s="94"/>
      <c r="PNO53" s="94"/>
      <c r="PNP53" s="94"/>
      <c r="PNQ53" s="94"/>
      <c r="PNR53" s="94"/>
      <c r="PNS53" s="94"/>
      <c r="PNT53" s="72" t="s">
        <v>430</v>
      </c>
      <c r="PNU53" s="72"/>
      <c r="PNV53" s="94"/>
      <c r="PNW53" s="94"/>
      <c r="PNX53" s="94"/>
      <c r="PNY53" s="94"/>
      <c r="PNZ53" s="94"/>
      <c r="POA53" s="94"/>
      <c r="POB53" s="94"/>
      <c r="POC53" s="94"/>
      <c r="POD53" s="94"/>
      <c r="POE53" s="94"/>
      <c r="POF53" s="94"/>
      <c r="POG53" s="94"/>
      <c r="POH53" s="94"/>
      <c r="POI53" s="94"/>
      <c r="POJ53" s="72" t="s">
        <v>430</v>
      </c>
      <c r="POK53" s="72"/>
      <c r="POL53" s="94"/>
      <c r="POM53" s="94"/>
      <c r="PON53" s="94"/>
      <c r="POO53" s="94"/>
      <c r="POP53" s="94"/>
      <c r="POQ53" s="94"/>
      <c r="POR53" s="94"/>
      <c r="POS53" s="94"/>
      <c r="POT53" s="94"/>
      <c r="POU53" s="94"/>
      <c r="POV53" s="94"/>
      <c r="POW53" s="94"/>
      <c r="POX53" s="94"/>
      <c r="POY53" s="94"/>
      <c r="POZ53" s="72" t="s">
        <v>430</v>
      </c>
      <c r="PPA53" s="72"/>
      <c r="PPB53" s="94"/>
      <c r="PPC53" s="94"/>
      <c r="PPD53" s="94"/>
      <c r="PPE53" s="94"/>
      <c r="PPF53" s="94"/>
      <c r="PPG53" s="94"/>
      <c r="PPH53" s="94"/>
      <c r="PPI53" s="94"/>
      <c r="PPJ53" s="94"/>
      <c r="PPK53" s="94"/>
      <c r="PPL53" s="94"/>
      <c r="PPM53" s="94"/>
      <c r="PPN53" s="94"/>
      <c r="PPO53" s="94"/>
      <c r="PPP53" s="72" t="s">
        <v>430</v>
      </c>
      <c r="PPQ53" s="72"/>
      <c r="PPR53" s="94"/>
      <c r="PPS53" s="94"/>
      <c r="PPT53" s="94"/>
      <c r="PPU53" s="94"/>
      <c r="PPV53" s="94"/>
      <c r="PPW53" s="94"/>
      <c r="PPX53" s="94"/>
      <c r="PPY53" s="94"/>
      <c r="PPZ53" s="94"/>
      <c r="PQA53" s="94"/>
      <c r="PQB53" s="94"/>
      <c r="PQC53" s="94"/>
      <c r="PQD53" s="94"/>
      <c r="PQE53" s="94"/>
      <c r="PQF53" s="72" t="s">
        <v>430</v>
      </c>
      <c r="PQG53" s="72"/>
      <c r="PQH53" s="94"/>
      <c r="PQI53" s="94"/>
      <c r="PQJ53" s="94"/>
      <c r="PQK53" s="94"/>
      <c r="PQL53" s="94"/>
      <c r="PQM53" s="94"/>
      <c r="PQN53" s="94"/>
      <c r="PQO53" s="94"/>
      <c r="PQP53" s="94"/>
      <c r="PQQ53" s="94"/>
      <c r="PQR53" s="94"/>
      <c r="PQS53" s="94"/>
      <c r="PQT53" s="94"/>
      <c r="PQU53" s="94"/>
      <c r="PQV53" s="72" t="s">
        <v>430</v>
      </c>
      <c r="PQW53" s="72"/>
      <c r="PQX53" s="94"/>
      <c r="PQY53" s="94"/>
      <c r="PQZ53" s="94"/>
      <c r="PRA53" s="94"/>
      <c r="PRB53" s="94"/>
      <c r="PRC53" s="94"/>
      <c r="PRD53" s="94"/>
      <c r="PRE53" s="94"/>
      <c r="PRF53" s="94"/>
      <c r="PRG53" s="94"/>
      <c r="PRH53" s="94"/>
      <c r="PRI53" s="94"/>
      <c r="PRJ53" s="94"/>
      <c r="PRK53" s="94"/>
      <c r="PRL53" s="72" t="s">
        <v>430</v>
      </c>
      <c r="PRM53" s="72"/>
      <c r="PRN53" s="94"/>
      <c r="PRO53" s="94"/>
      <c r="PRP53" s="94"/>
      <c r="PRQ53" s="94"/>
      <c r="PRR53" s="94"/>
      <c r="PRS53" s="94"/>
      <c r="PRT53" s="94"/>
      <c r="PRU53" s="94"/>
      <c r="PRV53" s="94"/>
      <c r="PRW53" s="94"/>
      <c r="PRX53" s="94"/>
      <c r="PRY53" s="94"/>
      <c r="PRZ53" s="94"/>
      <c r="PSA53" s="94"/>
      <c r="PSB53" s="72" t="s">
        <v>430</v>
      </c>
      <c r="PSC53" s="72"/>
      <c r="PSD53" s="94"/>
      <c r="PSE53" s="94"/>
      <c r="PSF53" s="94"/>
      <c r="PSG53" s="94"/>
      <c r="PSH53" s="94"/>
      <c r="PSI53" s="94"/>
      <c r="PSJ53" s="94"/>
      <c r="PSK53" s="94"/>
      <c r="PSL53" s="94"/>
      <c r="PSM53" s="94"/>
      <c r="PSN53" s="94"/>
      <c r="PSO53" s="94"/>
      <c r="PSP53" s="94"/>
      <c r="PSQ53" s="94"/>
      <c r="PSR53" s="72" t="s">
        <v>430</v>
      </c>
      <c r="PSS53" s="72"/>
      <c r="PST53" s="94"/>
      <c r="PSU53" s="94"/>
      <c r="PSV53" s="94"/>
      <c r="PSW53" s="94"/>
      <c r="PSX53" s="94"/>
      <c r="PSY53" s="94"/>
      <c r="PSZ53" s="94"/>
      <c r="PTA53" s="94"/>
      <c r="PTB53" s="94"/>
      <c r="PTC53" s="94"/>
      <c r="PTD53" s="94"/>
      <c r="PTE53" s="94"/>
      <c r="PTF53" s="94"/>
      <c r="PTG53" s="94"/>
      <c r="PTH53" s="72" t="s">
        <v>430</v>
      </c>
      <c r="PTI53" s="72"/>
      <c r="PTJ53" s="94"/>
      <c r="PTK53" s="94"/>
      <c r="PTL53" s="94"/>
      <c r="PTM53" s="94"/>
      <c r="PTN53" s="94"/>
      <c r="PTO53" s="94"/>
      <c r="PTP53" s="94"/>
      <c r="PTQ53" s="94"/>
      <c r="PTR53" s="94"/>
      <c r="PTS53" s="94"/>
      <c r="PTT53" s="94"/>
      <c r="PTU53" s="94"/>
      <c r="PTV53" s="94"/>
      <c r="PTW53" s="94"/>
      <c r="PTX53" s="72" t="s">
        <v>430</v>
      </c>
      <c r="PTY53" s="72"/>
      <c r="PTZ53" s="94"/>
      <c r="PUA53" s="94"/>
      <c r="PUB53" s="94"/>
      <c r="PUC53" s="94"/>
      <c r="PUD53" s="94"/>
      <c r="PUE53" s="94"/>
      <c r="PUF53" s="94"/>
      <c r="PUG53" s="94"/>
      <c r="PUH53" s="94"/>
      <c r="PUI53" s="94"/>
      <c r="PUJ53" s="94"/>
      <c r="PUK53" s="94"/>
      <c r="PUL53" s="94"/>
      <c r="PUM53" s="94"/>
      <c r="PUN53" s="72" t="s">
        <v>430</v>
      </c>
      <c r="PUO53" s="72"/>
      <c r="PUP53" s="94"/>
      <c r="PUQ53" s="94"/>
      <c r="PUR53" s="94"/>
      <c r="PUS53" s="94"/>
      <c r="PUT53" s="94"/>
      <c r="PUU53" s="94"/>
      <c r="PUV53" s="94"/>
      <c r="PUW53" s="94"/>
      <c r="PUX53" s="94"/>
      <c r="PUY53" s="94"/>
      <c r="PUZ53" s="94"/>
      <c r="PVA53" s="94"/>
      <c r="PVB53" s="94"/>
      <c r="PVC53" s="94"/>
      <c r="PVD53" s="72" t="s">
        <v>430</v>
      </c>
      <c r="PVE53" s="72"/>
      <c r="PVF53" s="94"/>
      <c r="PVG53" s="94"/>
      <c r="PVH53" s="94"/>
      <c r="PVI53" s="94"/>
      <c r="PVJ53" s="94"/>
      <c r="PVK53" s="94"/>
      <c r="PVL53" s="94"/>
      <c r="PVM53" s="94"/>
      <c r="PVN53" s="94"/>
      <c r="PVO53" s="94"/>
      <c r="PVP53" s="94"/>
      <c r="PVQ53" s="94"/>
      <c r="PVR53" s="94"/>
      <c r="PVS53" s="94"/>
      <c r="PVT53" s="72" t="s">
        <v>430</v>
      </c>
      <c r="PVU53" s="72"/>
      <c r="PVV53" s="94"/>
      <c r="PVW53" s="94"/>
      <c r="PVX53" s="94"/>
      <c r="PVY53" s="94"/>
      <c r="PVZ53" s="94"/>
      <c r="PWA53" s="94"/>
      <c r="PWB53" s="94"/>
      <c r="PWC53" s="94"/>
      <c r="PWD53" s="94"/>
      <c r="PWE53" s="94"/>
      <c r="PWF53" s="94"/>
      <c r="PWG53" s="94"/>
      <c r="PWH53" s="94"/>
      <c r="PWI53" s="94"/>
      <c r="PWJ53" s="72" t="s">
        <v>430</v>
      </c>
      <c r="PWK53" s="72"/>
      <c r="PWL53" s="94"/>
      <c r="PWM53" s="94"/>
      <c r="PWN53" s="94"/>
      <c r="PWO53" s="94"/>
      <c r="PWP53" s="94"/>
      <c r="PWQ53" s="94"/>
      <c r="PWR53" s="94"/>
      <c r="PWS53" s="94"/>
      <c r="PWT53" s="94"/>
      <c r="PWU53" s="94"/>
      <c r="PWV53" s="94"/>
      <c r="PWW53" s="94"/>
      <c r="PWX53" s="94"/>
      <c r="PWY53" s="94"/>
      <c r="PWZ53" s="72" t="s">
        <v>430</v>
      </c>
      <c r="PXA53" s="72"/>
      <c r="PXB53" s="94"/>
      <c r="PXC53" s="94"/>
      <c r="PXD53" s="94"/>
      <c r="PXE53" s="94"/>
      <c r="PXF53" s="94"/>
      <c r="PXG53" s="94"/>
      <c r="PXH53" s="94"/>
      <c r="PXI53" s="94"/>
      <c r="PXJ53" s="94"/>
      <c r="PXK53" s="94"/>
      <c r="PXL53" s="94"/>
      <c r="PXM53" s="94"/>
      <c r="PXN53" s="94"/>
      <c r="PXO53" s="94"/>
      <c r="PXP53" s="72" t="s">
        <v>430</v>
      </c>
      <c r="PXQ53" s="72"/>
      <c r="PXR53" s="94"/>
      <c r="PXS53" s="94"/>
      <c r="PXT53" s="94"/>
      <c r="PXU53" s="94"/>
      <c r="PXV53" s="94"/>
      <c r="PXW53" s="94"/>
      <c r="PXX53" s="94"/>
      <c r="PXY53" s="94"/>
      <c r="PXZ53" s="94"/>
      <c r="PYA53" s="94"/>
      <c r="PYB53" s="94"/>
      <c r="PYC53" s="94"/>
      <c r="PYD53" s="94"/>
      <c r="PYE53" s="94"/>
      <c r="PYF53" s="72" t="s">
        <v>430</v>
      </c>
      <c r="PYG53" s="72"/>
      <c r="PYH53" s="94"/>
      <c r="PYI53" s="94"/>
      <c r="PYJ53" s="94"/>
      <c r="PYK53" s="94"/>
      <c r="PYL53" s="94"/>
      <c r="PYM53" s="94"/>
      <c r="PYN53" s="94"/>
      <c r="PYO53" s="94"/>
      <c r="PYP53" s="94"/>
      <c r="PYQ53" s="94"/>
      <c r="PYR53" s="94"/>
      <c r="PYS53" s="94"/>
      <c r="PYT53" s="94"/>
      <c r="PYU53" s="94"/>
      <c r="PYV53" s="72" t="s">
        <v>430</v>
      </c>
      <c r="PYW53" s="72"/>
      <c r="PYX53" s="94"/>
      <c r="PYY53" s="94"/>
      <c r="PYZ53" s="94"/>
      <c r="PZA53" s="94"/>
      <c r="PZB53" s="94"/>
      <c r="PZC53" s="94"/>
      <c r="PZD53" s="94"/>
      <c r="PZE53" s="94"/>
      <c r="PZF53" s="94"/>
      <c r="PZG53" s="94"/>
      <c r="PZH53" s="94"/>
      <c r="PZI53" s="94"/>
      <c r="PZJ53" s="94"/>
      <c r="PZK53" s="94"/>
      <c r="PZL53" s="72" t="s">
        <v>430</v>
      </c>
      <c r="PZM53" s="72"/>
      <c r="PZN53" s="94"/>
      <c r="PZO53" s="94"/>
      <c r="PZP53" s="94"/>
      <c r="PZQ53" s="94"/>
      <c r="PZR53" s="94"/>
      <c r="PZS53" s="94"/>
      <c r="PZT53" s="94"/>
      <c r="PZU53" s="94"/>
      <c r="PZV53" s="94"/>
      <c r="PZW53" s="94"/>
      <c r="PZX53" s="94"/>
      <c r="PZY53" s="94"/>
      <c r="PZZ53" s="94"/>
      <c r="QAA53" s="94"/>
      <c r="QAB53" s="72" t="s">
        <v>430</v>
      </c>
      <c r="QAC53" s="72"/>
      <c r="QAD53" s="94"/>
      <c r="QAE53" s="94"/>
      <c r="QAF53" s="94"/>
      <c r="QAG53" s="94"/>
      <c r="QAH53" s="94"/>
      <c r="QAI53" s="94"/>
      <c r="QAJ53" s="94"/>
      <c r="QAK53" s="94"/>
      <c r="QAL53" s="94"/>
      <c r="QAM53" s="94"/>
      <c r="QAN53" s="94"/>
      <c r="QAO53" s="94"/>
      <c r="QAP53" s="94"/>
      <c r="QAQ53" s="94"/>
      <c r="QAR53" s="72" t="s">
        <v>430</v>
      </c>
      <c r="QAS53" s="72"/>
      <c r="QAT53" s="94"/>
      <c r="QAU53" s="94"/>
      <c r="QAV53" s="94"/>
      <c r="QAW53" s="94"/>
      <c r="QAX53" s="94"/>
      <c r="QAY53" s="94"/>
      <c r="QAZ53" s="94"/>
      <c r="QBA53" s="94"/>
      <c r="QBB53" s="94"/>
      <c r="QBC53" s="94"/>
      <c r="QBD53" s="94"/>
      <c r="QBE53" s="94"/>
      <c r="QBF53" s="94"/>
      <c r="QBG53" s="94"/>
      <c r="QBH53" s="72" t="s">
        <v>430</v>
      </c>
      <c r="QBI53" s="72"/>
      <c r="QBJ53" s="94"/>
      <c r="QBK53" s="94"/>
      <c r="QBL53" s="94"/>
      <c r="QBM53" s="94"/>
      <c r="QBN53" s="94"/>
      <c r="QBO53" s="94"/>
      <c r="QBP53" s="94"/>
      <c r="QBQ53" s="94"/>
      <c r="QBR53" s="94"/>
      <c r="QBS53" s="94"/>
      <c r="QBT53" s="94"/>
      <c r="QBU53" s="94"/>
      <c r="QBV53" s="94"/>
      <c r="QBW53" s="94"/>
      <c r="QBX53" s="72" t="s">
        <v>430</v>
      </c>
      <c r="QBY53" s="72"/>
      <c r="QBZ53" s="94"/>
      <c r="QCA53" s="94"/>
      <c r="QCB53" s="94"/>
      <c r="QCC53" s="94"/>
      <c r="QCD53" s="94"/>
      <c r="QCE53" s="94"/>
      <c r="QCF53" s="94"/>
      <c r="QCG53" s="94"/>
      <c r="QCH53" s="94"/>
      <c r="QCI53" s="94"/>
      <c r="QCJ53" s="94"/>
      <c r="QCK53" s="94"/>
      <c r="QCL53" s="94"/>
      <c r="QCM53" s="94"/>
      <c r="QCN53" s="72" t="s">
        <v>430</v>
      </c>
      <c r="QCO53" s="72"/>
      <c r="QCP53" s="94"/>
      <c r="QCQ53" s="94"/>
      <c r="QCR53" s="94"/>
      <c r="QCS53" s="94"/>
      <c r="QCT53" s="94"/>
      <c r="QCU53" s="94"/>
      <c r="QCV53" s="94"/>
      <c r="QCW53" s="94"/>
      <c r="QCX53" s="94"/>
      <c r="QCY53" s="94"/>
      <c r="QCZ53" s="94"/>
      <c r="QDA53" s="94"/>
      <c r="QDB53" s="94"/>
      <c r="QDC53" s="94"/>
      <c r="QDD53" s="72" t="s">
        <v>430</v>
      </c>
      <c r="QDE53" s="72"/>
      <c r="QDF53" s="94"/>
      <c r="QDG53" s="94"/>
      <c r="QDH53" s="94"/>
      <c r="QDI53" s="94"/>
      <c r="QDJ53" s="94"/>
      <c r="QDK53" s="94"/>
      <c r="QDL53" s="94"/>
      <c r="QDM53" s="94"/>
      <c r="QDN53" s="94"/>
      <c r="QDO53" s="94"/>
      <c r="QDP53" s="94"/>
      <c r="QDQ53" s="94"/>
      <c r="QDR53" s="94"/>
      <c r="QDS53" s="94"/>
      <c r="QDT53" s="72" t="s">
        <v>430</v>
      </c>
      <c r="QDU53" s="72"/>
      <c r="QDV53" s="94"/>
      <c r="QDW53" s="94"/>
      <c r="QDX53" s="94"/>
      <c r="QDY53" s="94"/>
      <c r="QDZ53" s="94"/>
      <c r="QEA53" s="94"/>
      <c r="QEB53" s="94"/>
      <c r="QEC53" s="94"/>
      <c r="QED53" s="94"/>
      <c r="QEE53" s="94"/>
      <c r="QEF53" s="94"/>
      <c r="QEG53" s="94"/>
      <c r="QEH53" s="94"/>
      <c r="QEI53" s="94"/>
      <c r="QEJ53" s="72" t="s">
        <v>430</v>
      </c>
      <c r="QEK53" s="72"/>
      <c r="QEL53" s="94"/>
      <c r="QEM53" s="94"/>
      <c r="QEN53" s="94"/>
      <c r="QEO53" s="94"/>
      <c r="QEP53" s="94"/>
      <c r="QEQ53" s="94"/>
      <c r="QER53" s="94"/>
      <c r="QES53" s="94"/>
      <c r="QET53" s="94"/>
      <c r="QEU53" s="94"/>
      <c r="QEV53" s="94"/>
      <c r="QEW53" s="94"/>
      <c r="QEX53" s="94"/>
      <c r="QEY53" s="94"/>
      <c r="QEZ53" s="72" t="s">
        <v>430</v>
      </c>
      <c r="QFA53" s="72"/>
      <c r="QFB53" s="94"/>
      <c r="QFC53" s="94"/>
      <c r="QFD53" s="94"/>
      <c r="QFE53" s="94"/>
      <c r="QFF53" s="94"/>
      <c r="QFG53" s="94"/>
      <c r="QFH53" s="94"/>
      <c r="QFI53" s="94"/>
      <c r="QFJ53" s="94"/>
      <c r="QFK53" s="94"/>
      <c r="QFL53" s="94"/>
      <c r="QFM53" s="94"/>
      <c r="QFN53" s="94"/>
      <c r="QFO53" s="94"/>
      <c r="QFP53" s="72" t="s">
        <v>430</v>
      </c>
      <c r="QFQ53" s="72"/>
      <c r="QFR53" s="94"/>
      <c r="QFS53" s="94"/>
      <c r="QFT53" s="94"/>
      <c r="QFU53" s="94"/>
      <c r="QFV53" s="94"/>
      <c r="QFW53" s="94"/>
      <c r="QFX53" s="94"/>
      <c r="QFY53" s="94"/>
      <c r="QFZ53" s="94"/>
      <c r="QGA53" s="94"/>
      <c r="QGB53" s="94"/>
      <c r="QGC53" s="94"/>
      <c r="QGD53" s="94"/>
      <c r="QGE53" s="94"/>
      <c r="QGF53" s="72" t="s">
        <v>430</v>
      </c>
      <c r="QGG53" s="72"/>
      <c r="QGH53" s="94"/>
      <c r="QGI53" s="94"/>
      <c r="QGJ53" s="94"/>
      <c r="QGK53" s="94"/>
      <c r="QGL53" s="94"/>
      <c r="QGM53" s="94"/>
      <c r="QGN53" s="94"/>
      <c r="QGO53" s="94"/>
      <c r="QGP53" s="94"/>
      <c r="QGQ53" s="94"/>
      <c r="QGR53" s="94"/>
      <c r="QGS53" s="94"/>
      <c r="QGT53" s="94"/>
      <c r="QGU53" s="94"/>
      <c r="QGV53" s="72" t="s">
        <v>430</v>
      </c>
      <c r="QGW53" s="72"/>
      <c r="QGX53" s="94"/>
      <c r="QGY53" s="94"/>
      <c r="QGZ53" s="94"/>
      <c r="QHA53" s="94"/>
      <c r="QHB53" s="94"/>
      <c r="QHC53" s="94"/>
      <c r="QHD53" s="94"/>
      <c r="QHE53" s="94"/>
      <c r="QHF53" s="94"/>
      <c r="QHG53" s="94"/>
      <c r="QHH53" s="94"/>
      <c r="QHI53" s="94"/>
      <c r="QHJ53" s="94"/>
      <c r="QHK53" s="94"/>
      <c r="QHL53" s="72" t="s">
        <v>430</v>
      </c>
      <c r="QHM53" s="72"/>
      <c r="QHN53" s="94"/>
      <c r="QHO53" s="94"/>
      <c r="QHP53" s="94"/>
      <c r="QHQ53" s="94"/>
      <c r="QHR53" s="94"/>
      <c r="QHS53" s="94"/>
      <c r="QHT53" s="94"/>
      <c r="QHU53" s="94"/>
      <c r="QHV53" s="94"/>
      <c r="QHW53" s="94"/>
      <c r="QHX53" s="94"/>
      <c r="QHY53" s="94"/>
      <c r="QHZ53" s="94"/>
      <c r="QIA53" s="94"/>
      <c r="QIB53" s="72" t="s">
        <v>430</v>
      </c>
      <c r="QIC53" s="72"/>
      <c r="QID53" s="94"/>
      <c r="QIE53" s="94"/>
      <c r="QIF53" s="94"/>
      <c r="QIG53" s="94"/>
      <c r="QIH53" s="94"/>
      <c r="QII53" s="94"/>
      <c r="QIJ53" s="94"/>
      <c r="QIK53" s="94"/>
      <c r="QIL53" s="94"/>
      <c r="QIM53" s="94"/>
      <c r="QIN53" s="94"/>
      <c r="QIO53" s="94"/>
      <c r="QIP53" s="94"/>
      <c r="QIQ53" s="94"/>
      <c r="QIR53" s="72" t="s">
        <v>430</v>
      </c>
      <c r="QIS53" s="72"/>
      <c r="QIT53" s="94"/>
      <c r="QIU53" s="94"/>
      <c r="QIV53" s="94"/>
      <c r="QIW53" s="94"/>
      <c r="QIX53" s="94"/>
      <c r="QIY53" s="94"/>
      <c r="QIZ53" s="94"/>
      <c r="QJA53" s="94"/>
      <c r="QJB53" s="94"/>
      <c r="QJC53" s="94"/>
      <c r="QJD53" s="94"/>
      <c r="QJE53" s="94"/>
      <c r="QJF53" s="94"/>
      <c r="QJG53" s="94"/>
      <c r="QJH53" s="72" t="s">
        <v>430</v>
      </c>
      <c r="QJI53" s="72"/>
      <c r="QJJ53" s="94"/>
      <c r="QJK53" s="94"/>
      <c r="QJL53" s="94"/>
      <c r="QJM53" s="94"/>
      <c r="QJN53" s="94"/>
      <c r="QJO53" s="94"/>
      <c r="QJP53" s="94"/>
      <c r="QJQ53" s="94"/>
      <c r="QJR53" s="94"/>
      <c r="QJS53" s="94"/>
      <c r="QJT53" s="94"/>
      <c r="QJU53" s="94"/>
      <c r="QJV53" s="94"/>
      <c r="QJW53" s="94"/>
      <c r="QJX53" s="72" t="s">
        <v>430</v>
      </c>
      <c r="QJY53" s="72"/>
      <c r="QJZ53" s="94"/>
      <c r="QKA53" s="94"/>
      <c r="QKB53" s="94"/>
      <c r="QKC53" s="94"/>
      <c r="QKD53" s="94"/>
      <c r="QKE53" s="94"/>
      <c r="QKF53" s="94"/>
      <c r="QKG53" s="94"/>
      <c r="QKH53" s="94"/>
      <c r="QKI53" s="94"/>
      <c r="QKJ53" s="94"/>
      <c r="QKK53" s="94"/>
      <c r="QKL53" s="94"/>
      <c r="QKM53" s="94"/>
      <c r="QKN53" s="72" t="s">
        <v>430</v>
      </c>
      <c r="QKO53" s="72"/>
      <c r="QKP53" s="94"/>
      <c r="QKQ53" s="94"/>
      <c r="QKR53" s="94"/>
      <c r="QKS53" s="94"/>
      <c r="QKT53" s="94"/>
      <c r="QKU53" s="94"/>
      <c r="QKV53" s="94"/>
      <c r="QKW53" s="94"/>
      <c r="QKX53" s="94"/>
      <c r="QKY53" s="94"/>
      <c r="QKZ53" s="94"/>
      <c r="QLA53" s="94"/>
      <c r="QLB53" s="94"/>
      <c r="QLC53" s="94"/>
      <c r="QLD53" s="72" t="s">
        <v>430</v>
      </c>
      <c r="QLE53" s="72"/>
      <c r="QLF53" s="94"/>
      <c r="QLG53" s="94"/>
      <c r="QLH53" s="94"/>
      <c r="QLI53" s="94"/>
      <c r="QLJ53" s="94"/>
      <c r="QLK53" s="94"/>
      <c r="QLL53" s="94"/>
      <c r="QLM53" s="94"/>
      <c r="QLN53" s="94"/>
      <c r="QLO53" s="94"/>
      <c r="QLP53" s="94"/>
      <c r="QLQ53" s="94"/>
      <c r="QLR53" s="94"/>
      <c r="QLS53" s="94"/>
      <c r="QLT53" s="72" t="s">
        <v>430</v>
      </c>
      <c r="QLU53" s="72"/>
      <c r="QLV53" s="94"/>
      <c r="QLW53" s="94"/>
      <c r="QLX53" s="94"/>
      <c r="QLY53" s="94"/>
      <c r="QLZ53" s="94"/>
      <c r="QMA53" s="94"/>
      <c r="QMB53" s="94"/>
      <c r="QMC53" s="94"/>
      <c r="QMD53" s="94"/>
      <c r="QME53" s="94"/>
      <c r="QMF53" s="94"/>
      <c r="QMG53" s="94"/>
      <c r="QMH53" s="94"/>
      <c r="QMI53" s="94"/>
      <c r="QMJ53" s="72" t="s">
        <v>430</v>
      </c>
      <c r="QMK53" s="72"/>
      <c r="QML53" s="94"/>
      <c r="QMM53" s="94"/>
      <c r="QMN53" s="94"/>
      <c r="QMO53" s="94"/>
      <c r="QMP53" s="94"/>
      <c r="QMQ53" s="94"/>
      <c r="QMR53" s="94"/>
      <c r="QMS53" s="94"/>
      <c r="QMT53" s="94"/>
      <c r="QMU53" s="94"/>
      <c r="QMV53" s="94"/>
      <c r="QMW53" s="94"/>
      <c r="QMX53" s="94"/>
      <c r="QMY53" s="94"/>
      <c r="QMZ53" s="72" t="s">
        <v>430</v>
      </c>
      <c r="QNA53" s="72"/>
      <c r="QNB53" s="94"/>
      <c r="QNC53" s="94"/>
      <c r="QND53" s="94"/>
      <c r="QNE53" s="94"/>
      <c r="QNF53" s="94"/>
      <c r="QNG53" s="94"/>
      <c r="QNH53" s="94"/>
      <c r="QNI53" s="94"/>
      <c r="QNJ53" s="94"/>
      <c r="QNK53" s="94"/>
      <c r="QNL53" s="94"/>
      <c r="QNM53" s="94"/>
      <c r="QNN53" s="94"/>
      <c r="QNO53" s="94"/>
      <c r="QNP53" s="72" t="s">
        <v>430</v>
      </c>
      <c r="QNQ53" s="72"/>
      <c r="QNR53" s="94"/>
      <c r="QNS53" s="94"/>
      <c r="QNT53" s="94"/>
      <c r="QNU53" s="94"/>
      <c r="QNV53" s="94"/>
      <c r="QNW53" s="94"/>
      <c r="QNX53" s="94"/>
      <c r="QNY53" s="94"/>
      <c r="QNZ53" s="94"/>
      <c r="QOA53" s="94"/>
      <c r="QOB53" s="94"/>
      <c r="QOC53" s="94"/>
      <c r="QOD53" s="94"/>
      <c r="QOE53" s="94"/>
      <c r="QOF53" s="72" t="s">
        <v>430</v>
      </c>
      <c r="QOG53" s="72"/>
      <c r="QOH53" s="94"/>
      <c r="QOI53" s="94"/>
      <c r="QOJ53" s="94"/>
      <c r="QOK53" s="94"/>
      <c r="QOL53" s="94"/>
      <c r="QOM53" s="94"/>
      <c r="QON53" s="94"/>
      <c r="QOO53" s="94"/>
      <c r="QOP53" s="94"/>
      <c r="QOQ53" s="94"/>
      <c r="QOR53" s="94"/>
      <c r="QOS53" s="94"/>
      <c r="QOT53" s="94"/>
      <c r="QOU53" s="94"/>
      <c r="QOV53" s="72" t="s">
        <v>430</v>
      </c>
      <c r="QOW53" s="72"/>
      <c r="QOX53" s="94"/>
      <c r="QOY53" s="94"/>
      <c r="QOZ53" s="94"/>
      <c r="QPA53" s="94"/>
      <c r="QPB53" s="94"/>
      <c r="QPC53" s="94"/>
      <c r="QPD53" s="94"/>
      <c r="QPE53" s="94"/>
      <c r="QPF53" s="94"/>
      <c r="QPG53" s="94"/>
      <c r="QPH53" s="94"/>
      <c r="QPI53" s="94"/>
      <c r="QPJ53" s="94"/>
      <c r="QPK53" s="94"/>
      <c r="QPL53" s="72" t="s">
        <v>430</v>
      </c>
      <c r="QPM53" s="72"/>
      <c r="QPN53" s="94"/>
      <c r="QPO53" s="94"/>
      <c r="QPP53" s="94"/>
      <c r="QPQ53" s="94"/>
      <c r="QPR53" s="94"/>
      <c r="QPS53" s="94"/>
      <c r="QPT53" s="94"/>
      <c r="QPU53" s="94"/>
      <c r="QPV53" s="94"/>
      <c r="QPW53" s="94"/>
      <c r="QPX53" s="94"/>
      <c r="QPY53" s="94"/>
      <c r="QPZ53" s="94"/>
      <c r="QQA53" s="94"/>
      <c r="QQB53" s="72" t="s">
        <v>430</v>
      </c>
      <c r="QQC53" s="72"/>
      <c r="QQD53" s="94"/>
      <c r="QQE53" s="94"/>
      <c r="QQF53" s="94"/>
      <c r="QQG53" s="94"/>
      <c r="QQH53" s="94"/>
      <c r="QQI53" s="94"/>
      <c r="QQJ53" s="94"/>
      <c r="QQK53" s="94"/>
      <c r="QQL53" s="94"/>
      <c r="QQM53" s="94"/>
      <c r="QQN53" s="94"/>
      <c r="QQO53" s="94"/>
      <c r="QQP53" s="94"/>
      <c r="QQQ53" s="94"/>
      <c r="QQR53" s="72" t="s">
        <v>430</v>
      </c>
      <c r="QQS53" s="72"/>
      <c r="QQT53" s="94"/>
      <c r="QQU53" s="94"/>
      <c r="QQV53" s="94"/>
      <c r="QQW53" s="94"/>
      <c r="QQX53" s="94"/>
      <c r="QQY53" s="94"/>
      <c r="QQZ53" s="94"/>
      <c r="QRA53" s="94"/>
      <c r="QRB53" s="94"/>
      <c r="QRC53" s="94"/>
      <c r="QRD53" s="94"/>
      <c r="QRE53" s="94"/>
      <c r="QRF53" s="94"/>
      <c r="QRG53" s="94"/>
      <c r="QRH53" s="72" t="s">
        <v>430</v>
      </c>
      <c r="QRI53" s="72"/>
      <c r="QRJ53" s="94"/>
      <c r="QRK53" s="94"/>
      <c r="QRL53" s="94"/>
      <c r="QRM53" s="94"/>
      <c r="QRN53" s="94"/>
      <c r="QRO53" s="94"/>
      <c r="QRP53" s="94"/>
      <c r="QRQ53" s="94"/>
      <c r="QRR53" s="94"/>
      <c r="QRS53" s="94"/>
      <c r="QRT53" s="94"/>
      <c r="QRU53" s="94"/>
      <c r="QRV53" s="94"/>
      <c r="QRW53" s="94"/>
      <c r="QRX53" s="72" t="s">
        <v>430</v>
      </c>
      <c r="QRY53" s="72"/>
      <c r="QRZ53" s="94"/>
      <c r="QSA53" s="94"/>
      <c r="QSB53" s="94"/>
      <c r="QSC53" s="94"/>
      <c r="QSD53" s="94"/>
      <c r="QSE53" s="94"/>
      <c r="QSF53" s="94"/>
      <c r="QSG53" s="94"/>
      <c r="QSH53" s="94"/>
      <c r="QSI53" s="94"/>
      <c r="QSJ53" s="94"/>
      <c r="QSK53" s="94"/>
      <c r="QSL53" s="94"/>
      <c r="QSM53" s="94"/>
      <c r="QSN53" s="72" t="s">
        <v>430</v>
      </c>
      <c r="QSO53" s="72"/>
      <c r="QSP53" s="94"/>
      <c r="QSQ53" s="94"/>
      <c r="QSR53" s="94"/>
      <c r="QSS53" s="94"/>
      <c r="QST53" s="94"/>
      <c r="QSU53" s="94"/>
      <c r="QSV53" s="94"/>
      <c r="QSW53" s="94"/>
      <c r="QSX53" s="94"/>
      <c r="QSY53" s="94"/>
      <c r="QSZ53" s="94"/>
      <c r="QTA53" s="94"/>
      <c r="QTB53" s="94"/>
      <c r="QTC53" s="94"/>
      <c r="QTD53" s="72" t="s">
        <v>430</v>
      </c>
      <c r="QTE53" s="72"/>
      <c r="QTF53" s="94"/>
      <c r="QTG53" s="94"/>
      <c r="QTH53" s="94"/>
      <c r="QTI53" s="94"/>
      <c r="QTJ53" s="94"/>
      <c r="QTK53" s="94"/>
      <c r="QTL53" s="94"/>
      <c r="QTM53" s="94"/>
      <c r="QTN53" s="94"/>
      <c r="QTO53" s="94"/>
      <c r="QTP53" s="94"/>
      <c r="QTQ53" s="94"/>
      <c r="QTR53" s="94"/>
      <c r="QTS53" s="94"/>
      <c r="QTT53" s="72" t="s">
        <v>430</v>
      </c>
      <c r="QTU53" s="72"/>
      <c r="QTV53" s="94"/>
      <c r="QTW53" s="94"/>
      <c r="QTX53" s="94"/>
      <c r="QTY53" s="94"/>
      <c r="QTZ53" s="94"/>
      <c r="QUA53" s="94"/>
      <c r="QUB53" s="94"/>
      <c r="QUC53" s="94"/>
      <c r="QUD53" s="94"/>
      <c r="QUE53" s="94"/>
      <c r="QUF53" s="94"/>
      <c r="QUG53" s="94"/>
      <c r="QUH53" s="94"/>
      <c r="QUI53" s="94"/>
      <c r="QUJ53" s="72" t="s">
        <v>430</v>
      </c>
      <c r="QUK53" s="72"/>
      <c r="QUL53" s="94"/>
      <c r="QUM53" s="94"/>
      <c r="QUN53" s="94"/>
      <c r="QUO53" s="94"/>
      <c r="QUP53" s="94"/>
      <c r="QUQ53" s="94"/>
      <c r="QUR53" s="94"/>
      <c r="QUS53" s="94"/>
      <c r="QUT53" s="94"/>
      <c r="QUU53" s="94"/>
      <c r="QUV53" s="94"/>
      <c r="QUW53" s="94"/>
      <c r="QUX53" s="94"/>
      <c r="QUY53" s="94"/>
      <c r="QUZ53" s="72" t="s">
        <v>430</v>
      </c>
      <c r="QVA53" s="72"/>
      <c r="QVB53" s="94"/>
      <c r="QVC53" s="94"/>
      <c r="QVD53" s="94"/>
      <c r="QVE53" s="94"/>
      <c r="QVF53" s="94"/>
      <c r="QVG53" s="94"/>
      <c r="QVH53" s="94"/>
      <c r="QVI53" s="94"/>
      <c r="QVJ53" s="94"/>
      <c r="QVK53" s="94"/>
      <c r="QVL53" s="94"/>
      <c r="QVM53" s="94"/>
      <c r="QVN53" s="94"/>
      <c r="QVO53" s="94"/>
      <c r="QVP53" s="72" t="s">
        <v>430</v>
      </c>
      <c r="QVQ53" s="72"/>
      <c r="QVR53" s="94"/>
      <c r="QVS53" s="94"/>
      <c r="QVT53" s="94"/>
      <c r="QVU53" s="94"/>
      <c r="QVV53" s="94"/>
      <c r="QVW53" s="94"/>
      <c r="QVX53" s="94"/>
      <c r="QVY53" s="94"/>
      <c r="QVZ53" s="94"/>
      <c r="QWA53" s="94"/>
      <c r="QWB53" s="94"/>
      <c r="QWC53" s="94"/>
      <c r="QWD53" s="94"/>
      <c r="QWE53" s="94"/>
      <c r="QWF53" s="72" t="s">
        <v>430</v>
      </c>
      <c r="QWG53" s="72"/>
      <c r="QWH53" s="94"/>
      <c r="QWI53" s="94"/>
      <c r="QWJ53" s="94"/>
      <c r="QWK53" s="94"/>
      <c r="QWL53" s="94"/>
      <c r="QWM53" s="94"/>
      <c r="QWN53" s="94"/>
      <c r="QWO53" s="94"/>
      <c r="QWP53" s="94"/>
      <c r="QWQ53" s="94"/>
      <c r="QWR53" s="94"/>
      <c r="QWS53" s="94"/>
      <c r="QWT53" s="94"/>
      <c r="QWU53" s="94"/>
      <c r="QWV53" s="72" t="s">
        <v>430</v>
      </c>
      <c r="QWW53" s="72"/>
      <c r="QWX53" s="94"/>
      <c r="QWY53" s="94"/>
      <c r="QWZ53" s="94"/>
      <c r="QXA53" s="94"/>
      <c r="QXB53" s="94"/>
      <c r="QXC53" s="94"/>
      <c r="QXD53" s="94"/>
      <c r="QXE53" s="94"/>
      <c r="QXF53" s="94"/>
      <c r="QXG53" s="94"/>
      <c r="QXH53" s="94"/>
      <c r="QXI53" s="94"/>
      <c r="QXJ53" s="94"/>
      <c r="QXK53" s="94"/>
      <c r="QXL53" s="72" t="s">
        <v>430</v>
      </c>
      <c r="QXM53" s="72"/>
      <c r="QXN53" s="94"/>
      <c r="QXO53" s="94"/>
      <c r="QXP53" s="94"/>
      <c r="QXQ53" s="94"/>
      <c r="QXR53" s="94"/>
      <c r="QXS53" s="94"/>
      <c r="QXT53" s="94"/>
      <c r="QXU53" s="94"/>
      <c r="QXV53" s="94"/>
      <c r="QXW53" s="94"/>
      <c r="QXX53" s="94"/>
      <c r="QXY53" s="94"/>
      <c r="QXZ53" s="94"/>
      <c r="QYA53" s="94"/>
      <c r="QYB53" s="72" t="s">
        <v>430</v>
      </c>
      <c r="QYC53" s="72"/>
      <c r="QYD53" s="94"/>
      <c r="QYE53" s="94"/>
      <c r="QYF53" s="94"/>
      <c r="QYG53" s="94"/>
      <c r="QYH53" s="94"/>
      <c r="QYI53" s="94"/>
      <c r="QYJ53" s="94"/>
      <c r="QYK53" s="94"/>
      <c r="QYL53" s="94"/>
      <c r="QYM53" s="94"/>
      <c r="QYN53" s="94"/>
      <c r="QYO53" s="94"/>
      <c r="QYP53" s="94"/>
      <c r="QYQ53" s="94"/>
      <c r="QYR53" s="72" t="s">
        <v>430</v>
      </c>
      <c r="QYS53" s="72"/>
      <c r="QYT53" s="94"/>
      <c r="QYU53" s="94"/>
      <c r="QYV53" s="94"/>
      <c r="QYW53" s="94"/>
      <c r="QYX53" s="94"/>
      <c r="QYY53" s="94"/>
      <c r="QYZ53" s="94"/>
      <c r="QZA53" s="94"/>
      <c r="QZB53" s="94"/>
      <c r="QZC53" s="94"/>
      <c r="QZD53" s="94"/>
      <c r="QZE53" s="94"/>
      <c r="QZF53" s="94"/>
      <c r="QZG53" s="94"/>
      <c r="QZH53" s="72" t="s">
        <v>430</v>
      </c>
      <c r="QZI53" s="72"/>
      <c r="QZJ53" s="94"/>
      <c r="QZK53" s="94"/>
      <c r="QZL53" s="94"/>
      <c r="QZM53" s="94"/>
      <c r="QZN53" s="94"/>
      <c r="QZO53" s="94"/>
      <c r="QZP53" s="94"/>
      <c r="QZQ53" s="94"/>
      <c r="QZR53" s="94"/>
      <c r="QZS53" s="94"/>
      <c r="QZT53" s="94"/>
      <c r="QZU53" s="94"/>
      <c r="QZV53" s="94"/>
      <c r="QZW53" s="94"/>
      <c r="QZX53" s="72" t="s">
        <v>430</v>
      </c>
      <c r="QZY53" s="72"/>
      <c r="QZZ53" s="94"/>
      <c r="RAA53" s="94"/>
      <c r="RAB53" s="94"/>
      <c r="RAC53" s="94"/>
      <c r="RAD53" s="94"/>
      <c r="RAE53" s="94"/>
      <c r="RAF53" s="94"/>
      <c r="RAG53" s="94"/>
      <c r="RAH53" s="94"/>
      <c r="RAI53" s="94"/>
      <c r="RAJ53" s="94"/>
      <c r="RAK53" s="94"/>
      <c r="RAL53" s="94"/>
      <c r="RAM53" s="94"/>
      <c r="RAN53" s="72" t="s">
        <v>430</v>
      </c>
      <c r="RAO53" s="72"/>
      <c r="RAP53" s="94"/>
      <c r="RAQ53" s="94"/>
      <c r="RAR53" s="94"/>
      <c r="RAS53" s="94"/>
      <c r="RAT53" s="94"/>
      <c r="RAU53" s="94"/>
      <c r="RAV53" s="94"/>
      <c r="RAW53" s="94"/>
      <c r="RAX53" s="94"/>
      <c r="RAY53" s="94"/>
      <c r="RAZ53" s="94"/>
      <c r="RBA53" s="94"/>
      <c r="RBB53" s="94"/>
      <c r="RBC53" s="94"/>
      <c r="RBD53" s="72" t="s">
        <v>430</v>
      </c>
      <c r="RBE53" s="72"/>
      <c r="RBF53" s="94"/>
      <c r="RBG53" s="94"/>
      <c r="RBH53" s="94"/>
      <c r="RBI53" s="94"/>
      <c r="RBJ53" s="94"/>
      <c r="RBK53" s="94"/>
      <c r="RBL53" s="94"/>
      <c r="RBM53" s="94"/>
      <c r="RBN53" s="94"/>
      <c r="RBO53" s="94"/>
      <c r="RBP53" s="94"/>
      <c r="RBQ53" s="94"/>
      <c r="RBR53" s="94"/>
      <c r="RBS53" s="94"/>
      <c r="RBT53" s="72" t="s">
        <v>430</v>
      </c>
      <c r="RBU53" s="72"/>
      <c r="RBV53" s="94"/>
      <c r="RBW53" s="94"/>
      <c r="RBX53" s="94"/>
      <c r="RBY53" s="94"/>
      <c r="RBZ53" s="94"/>
      <c r="RCA53" s="94"/>
      <c r="RCB53" s="94"/>
      <c r="RCC53" s="94"/>
      <c r="RCD53" s="94"/>
      <c r="RCE53" s="94"/>
      <c r="RCF53" s="94"/>
      <c r="RCG53" s="94"/>
      <c r="RCH53" s="94"/>
      <c r="RCI53" s="94"/>
      <c r="RCJ53" s="72" t="s">
        <v>430</v>
      </c>
      <c r="RCK53" s="72"/>
      <c r="RCL53" s="94"/>
      <c r="RCM53" s="94"/>
      <c r="RCN53" s="94"/>
      <c r="RCO53" s="94"/>
      <c r="RCP53" s="94"/>
      <c r="RCQ53" s="94"/>
      <c r="RCR53" s="94"/>
      <c r="RCS53" s="94"/>
      <c r="RCT53" s="94"/>
      <c r="RCU53" s="94"/>
      <c r="RCV53" s="94"/>
      <c r="RCW53" s="94"/>
      <c r="RCX53" s="94"/>
      <c r="RCY53" s="94"/>
      <c r="RCZ53" s="72" t="s">
        <v>430</v>
      </c>
      <c r="RDA53" s="72"/>
      <c r="RDB53" s="94"/>
      <c r="RDC53" s="94"/>
      <c r="RDD53" s="94"/>
      <c r="RDE53" s="94"/>
      <c r="RDF53" s="94"/>
      <c r="RDG53" s="94"/>
      <c r="RDH53" s="94"/>
      <c r="RDI53" s="94"/>
      <c r="RDJ53" s="94"/>
      <c r="RDK53" s="94"/>
      <c r="RDL53" s="94"/>
      <c r="RDM53" s="94"/>
      <c r="RDN53" s="94"/>
      <c r="RDO53" s="94"/>
      <c r="RDP53" s="72" t="s">
        <v>430</v>
      </c>
      <c r="RDQ53" s="72"/>
      <c r="RDR53" s="94"/>
      <c r="RDS53" s="94"/>
      <c r="RDT53" s="94"/>
      <c r="RDU53" s="94"/>
      <c r="RDV53" s="94"/>
      <c r="RDW53" s="94"/>
      <c r="RDX53" s="94"/>
      <c r="RDY53" s="94"/>
      <c r="RDZ53" s="94"/>
      <c r="REA53" s="94"/>
      <c r="REB53" s="94"/>
      <c r="REC53" s="94"/>
      <c r="RED53" s="94"/>
      <c r="REE53" s="94"/>
      <c r="REF53" s="72" t="s">
        <v>430</v>
      </c>
      <c r="REG53" s="72"/>
      <c r="REH53" s="94"/>
      <c r="REI53" s="94"/>
      <c r="REJ53" s="94"/>
      <c r="REK53" s="94"/>
      <c r="REL53" s="94"/>
      <c r="REM53" s="94"/>
      <c r="REN53" s="94"/>
      <c r="REO53" s="94"/>
      <c r="REP53" s="94"/>
      <c r="REQ53" s="94"/>
      <c r="RER53" s="94"/>
      <c r="RES53" s="94"/>
      <c r="RET53" s="94"/>
      <c r="REU53" s="94"/>
      <c r="REV53" s="72" t="s">
        <v>430</v>
      </c>
      <c r="REW53" s="72"/>
      <c r="REX53" s="94"/>
      <c r="REY53" s="94"/>
      <c r="REZ53" s="94"/>
      <c r="RFA53" s="94"/>
      <c r="RFB53" s="94"/>
      <c r="RFC53" s="94"/>
      <c r="RFD53" s="94"/>
      <c r="RFE53" s="94"/>
      <c r="RFF53" s="94"/>
      <c r="RFG53" s="94"/>
      <c r="RFH53" s="94"/>
      <c r="RFI53" s="94"/>
      <c r="RFJ53" s="94"/>
      <c r="RFK53" s="94"/>
      <c r="RFL53" s="72" t="s">
        <v>430</v>
      </c>
      <c r="RFM53" s="72"/>
      <c r="RFN53" s="94"/>
      <c r="RFO53" s="94"/>
      <c r="RFP53" s="94"/>
      <c r="RFQ53" s="94"/>
      <c r="RFR53" s="94"/>
      <c r="RFS53" s="94"/>
      <c r="RFT53" s="94"/>
      <c r="RFU53" s="94"/>
      <c r="RFV53" s="94"/>
      <c r="RFW53" s="94"/>
      <c r="RFX53" s="94"/>
      <c r="RFY53" s="94"/>
      <c r="RFZ53" s="94"/>
      <c r="RGA53" s="94"/>
      <c r="RGB53" s="72" t="s">
        <v>430</v>
      </c>
      <c r="RGC53" s="72"/>
      <c r="RGD53" s="94"/>
      <c r="RGE53" s="94"/>
      <c r="RGF53" s="94"/>
      <c r="RGG53" s="94"/>
      <c r="RGH53" s="94"/>
      <c r="RGI53" s="94"/>
      <c r="RGJ53" s="94"/>
      <c r="RGK53" s="94"/>
      <c r="RGL53" s="94"/>
      <c r="RGM53" s="94"/>
      <c r="RGN53" s="94"/>
      <c r="RGO53" s="94"/>
      <c r="RGP53" s="94"/>
      <c r="RGQ53" s="94"/>
      <c r="RGR53" s="72" t="s">
        <v>430</v>
      </c>
      <c r="RGS53" s="72"/>
      <c r="RGT53" s="94"/>
      <c r="RGU53" s="94"/>
      <c r="RGV53" s="94"/>
      <c r="RGW53" s="94"/>
      <c r="RGX53" s="94"/>
      <c r="RGY53" s="94"/>
      <c r="RGZ53" s="94"/>
      <c r="RHA53" s="94"/>
      <c r="RHB53" s="94"/>
      <c r="RHC53" s="94"/>
      <c r="RHD53" s="94"/>
      <c r="RHE53" s="94"/>
      <c r="RHF53" s="94"/>
      <c r="RHG53" s="94"/>
      <c r="RHH53" s="72" t="s">
        <v>430</v>
      </c>
      <c r="RHI53" s="72"/>
      <c r="RHJ53" s="94"/>
      <c r="RHK53" s="94"/>
      <c r="RHL53" s="94"/>
      <c r="RHM53" s="94"/>
      <c r="RHN53" s="94"/>
      <c r="RHO53" s="94"/>
      <c r="RHP53" s="94"/>
      <c r="RHQ53" s="94"/>
      <c r="RHR53" s="94"/>
      <c r="RHS53" s="94"/>
      <c r="RHT53" s="94"/>
      <c r="RHU53" s="94"/>
      <c r="RHV53" s="94"/>
      <c r="RHW53" s="94"/>
      <c r="RHX53" s="72" t="s">
        <v>430</v>
      </c>
      <c r="RHY53" s="72"/>
      <c r="RHZ53" s="94"/>
      <c r="RIA53" s="94"/>
      <c r="RIB53" s="94"/>
      <c r="RIC53" s="94"/>
      <c r="RID53" s="94"/>
      <c r="RIE53" s="94"/>
      <c r="RIF53" s="94"/>
      <c r="RIG53" s="94"/>
      <c r="RIH53" s="94"/>
      <c r="RII53" s="94"/>
      <c r="RIJ53" s="94"/>
      <c r="RIK53" s="94"/>
      <c r="RIL53" s="94"/>
      <c r="RIM53" s="94"/>
      <c r="RIN53" s="72" t="s">
        <v>430</v>
      </c>
      <c r="RIO53" s="72"/>
      <c r="RIP53" s="94"/>
      <c r="RIQ53" s="94"/>
      <c r="RIR53" s="94"/>
      <c r="RIS53" s="94"/>
      <c r="RIT53" s="94"/>
      <c r="RIU53" s="94"/>
      <c r="RIV53" s="94"/>
      <c r="RIW53" s="94"/>
      <c r="RIX53" s="94"/>
      <c r="RIY53" s="94"/>
      <c r="RIZ53" s="94"/>
      <c r="RJA53" s="94"/>
      <c r="RJB53" s="94"/>
      <c r="RJC53" s="94"/>
      <c r="RJD53" s="72" t="s">
        <v>430</v>
      </c>
      <c r="RJE53" s="72"/>
      <c r="RJF53" s="94"/>
      <c r="RJG53" s="94"/>
      <c r="RJH53" s="94"/>
      <c r="RJI53" s="94"/>
      <c r="RJJ53" s="94"/>
      <c r="RJK53" s="94"/>
      <c r="RJL53" s="94"/>
      <c r="RJM53" s="94"/>
      <c r="RJN53" s="94"/>
      <c r="RJO53" s="94"/>
      <c r="RJP53" s="94"/>
      <c r="RJQ53" s="94"/>
      <c r="RJR53" s="94"/>
      <c r="RJS53" s="94"/>
      <c r="RJT53" s="72" t="s">
        <v>430</v>
      </c>
      <c r="RJU53" s="72"/>
      <c r="RJV53" s="94"/>
      <c r="RJW53" s="94"/>
      <c r="RJX53" s="94"/>
      <c r="RJY53" s="94"/>
      <c r="RJZ53" s="94"/>
      <c r="RKA53" s="94"/>
      <c r="RKB53" s="94"/>
      <c r="RKC53" s="94"/>
      <c r="RKD53" s="94"/>
      <c r="RKE53" s="94"/>
      <c r="RKF53" s="94"/>
      <c r="RKG53" s="94"/>
      <c r="RKH53" s="94"/>
      <c r="RKI53" s="94"/>
      <c r="RKJ53" s="72" t="s">
        <v>430</v>
      </c>
      <c r="RKK53" s="72"/>
      <c r="RKL53" s="94"/>
      <c r="RKM53" s="94"/>
      <c r="RKN53" s="94"/>
      <c r="RKO53" s="94"/>
      <c r="RKP53" s="94"/>
      <c r="RKQ53" s="94"/>
      <c r="RKR53" s="94"/>
      <c r="RKS53" s="94"/>
      <c r="RKT53" s="94"/>
      <c r="RKU53" s="94"/>
      <c r="RKV53" s="94"/>
      <c r="RKW53" s="94"/>
      <c r="RKX53" s="94"/>
      <c r="RKY53" s="94"/>
      <c r="RKZ53" s="72" t="s">
        <v>430</v>
      </c>
      <c r="RLA53" s="72"/>
      <c r="RLB53" s="94"/>
      <c r="RLC53" s="94"/>
      <c r="RLD53" s="94"/>
      <c r="RLE53" s="94"/>
      <c r="RLF53" s="94"/>
      <c r="RLG53" s="94"/>
      <c r="RLH53" s="94"/>
      <c r="RLI53" s="94"/>
      <c r="RLJ53" s="94"/>
      <c r="RLK53" s="94"/>
      <c r="RLL53" s="94"/>
      <c r="RLM53" s="94"/>
      <c r="RLN53" s="94"/>
      <c r="RLO53" s="94"/>
      <c r="RLP53" s="72" t="s">
        <v>430</v>
      </c>
      <c r="RLQ53" s="72"/>
      <c r="RLR53" s="94"/>
      <c r="RLS53" s="94"/>
      <c r="RLT53" s="94"/>
      <c r="RLU53" s="94"/>
      <c r="RLV53" s="94"/>
      <c r="RLW53" s="94"/>
      <c r="RLX53" s="94"/>
      <c r="RLY53" s="94"/>
      <c r="RLZ53" s="94"/>
      <c r="RMA53" s="94"/>
      <c r="RMB53" s="94"/>
      <c r="RMC53" s="94"/>
      <c r="RMD53" s="94"/>
      <c r="RME53" s="94"/>
      <c r="RMF53" s="72" t="s">
        <v>430</v>
      </c>
      <c r="RMG53" s="72"/>
      <c r="RMH53" s="94"/>
      <c r="RMI53" s="94"/>
      <c r="RMJ53" s="94"/>
      <c r="RMK53" s="94"/>
      <c r="RML53" s="94"/>
      <c r="RMM53" s="94"/>
      <c r="RMN53" s="94"/>
      <c r="RMO53" s="94"/>
      <c r="RMP53" s="94"/>
      <c r="RMQ53" s="94"/>
      <c r="RMR53" s="94"/>
      <c r="RMS53" s="94"/>
      <c r="RMT53" s="94"/>
      <c r="RMU53" s="94"/>
      <c r="RMV53" s="72" t="s">
        <v>430</v>
      </c>
      <c r="RMW53" s="72"/>
      <c r="RMX53" s="94"/>
      <c r="RMY53" s="94"/>
      <c r="RMZ53" s="94"/>
      <c r="RNA53" s="94"/>
      <c r="RNB53" s="94"/>
      <c r="RNC53" s="94"/>
      <c r="RND53" s="94"/>
      <c r="RNE53" s="94"/>
      <c r="RNF53" s="94"/>
      <c r="RNG53" s="94"/>
      <c r="RNH53" s="94"/>
      <c r="RNI53" s="94"/>
      <c r="RNJ53" s="94"/>
      <c r="RNK53" s="94"/>
      <c r="RNL53" s="72" t="s">
        <v>430</v>
      </c>
      <c r="RNM53" s="72"/>
      <c r="RNN53" s="94"/>
      <c r="RNO53" s="94"/>
      <c r="RNP53" s="94"/>
      <c r="RNQ53" s="94"/>
      <c r="RNR53" s="94"/>
      <c r="RNS53" s="94"/>
      <c r="RNT53" s="94"/>
      <c r="RNU53" s="94"/>
      <c r="RNV53" s="94"/>
      <c r="RNW53" s="94"/>
      <c r="RNX53" s="94"/>
      <c r="RNY53" s="94"/>
      <c r="RNZ53" s="94"/>
      <c r="ROA53" s="94"/>
      <c r="ROB53" s="72" t="s">
        <v>430</v>
      </c>
      <c r="ROC53" s="72"/>
      <c r="ROD53" s="94"/>
      <c r="ROE53" s="94"/>
      <c r="ROF53" s="94"/>
      <c r="ROG53" s="94"/>
      <c r="ROH53" s="94"/>
      <c r="ROI53" s="94"/>
      <c r="ROJ53" s="94"/>
      <c r="ROK53" s="94"/>
      <c r="ROL53" s="94"/>
      <c r="ROM53" s="94"/>
      <c r="RON53" s="94"/>
      <c r="ROO53" s="94"/>
      <c r="ROP53" s="94"/>
      <c r="ROQ53" s="94"/>
      <c r="ROR53" s="72" t="s">
        <v>430</v>
      </c>
      <c r="ROS53" s="72"/>
      <c r="ROT53" s="94"/>
      <c r="ROU53" s="94"/>
      <c r="ROV53" s="94"/>
      <c r="ROW53" s="94"/>
      <c r="ROX53" s="94"/>
      <c r="ROY53" s="94"/>
      <c r="ROZ53" s="94"/>
      <c r="RPA53" s="94"/>
      <c r="RPB53" s="94"/>
      <c r="RPC53" s="94"/>
      <c r="RPD53" s="94"/>
      <c r="RPE53" s="94"/>
      <c r="RPF53" s="94"/>
      <c r="RPG53" s="94"/>
      <c r="RPH53" s="72" t="s">
        <v>430</v>
      </c>
      <c r="RPI53" s="72"/>
      <c r="RPJ53" s="94"/>
      <c r="RPK53" s="94"/>
      <c r="RPL53" s="94"/>
      <c r="RPM53" s="94"/>
      <c r="RPN53" s="94"/>
      <c r="RPO53" s="94"/>
      <c r="RPP53" s="94"/>
      <c r="RPQ53" s="94"/>
      <c r="RPR53" s="94"/>
      <c r="RPS53" s="94"/>
      <c r="RPT53" s="94"/>
      <c r="RPU53" s="94"/>
      <c r="RPV53" s="94"/>
      <c r="RPW53" s="94"/>
      <c r="RPX53" s="72" t="s">
        <v>430</v>
      </c>
      <c r="RPY53" s="72"/>
      <c r="RPZ53" s="94"/>
      <c r="RQA53" s="94"/>
      <c r="RQB53" s="94"/>
      <c r="RQC53" s="94"/>
      <c r="RQD53" s="94"/>
      <c r="RQE53" s="94"/>
      <c r="RQF53" s="94"/>
      <c r="RQG53" s="94"/>
      <c r="RQH53" s="94"/>
      <c r="RQI53" s="94"/>
      <c r="RQJ53" s="94"/>
      <c r="RQK53" s="94"/>
      <c r="RQL53" s="94"/>
      <c r="RQM53" s="94"/>
      <c r="RQN53" s="72" t="s">
        <v>430</v>
      </c>
      <c r="RQO53" s="72"/>
      <c r="RQP53" s="94"/>
      <c r="RQQ53" s="94"/>
      <c r="RQR53" s="94"/>
      <c r="RQS53" s="94"/>
      <c r="RQT53" s="94"/>
      <c r="RQU53" s="94"/>
      <c r="RQV53" s="94"/>
      <c r="RQW53" s="94"/>
      <c r="RQX53" s="94"/>
      <c r="RQY53" s="94"/>
      <c r="RQZ53" s="94"/>
      <c r="RRA53" s="94"/>
      <c r="RRB53" s="94"/>
      <c r="RRC53" s="94"/>
      <c r="RRD53" s="72" t="s">
        <v>430</v>
      </c>
      <c r="RRE53" s="72"/>
      <c r="RRF53" s="94"/>
      <c r="RRG53" s="94"/>
      <c r="RRH53" s="94"/>
      <c r="RRI53" s="94"/>
      <c r="RRJ53" s="94"/>
      <c r="RRK53" s="94"/>
      <c r="RRL53" s="94"/>
      <c r="RRM53" s="94"/>
      <c r="RRN53" s="94"/>
      <c r="RRO53" s="94"/>
      <c r="RRP53" s="94"/>
      <c r="RRQ53" s="94"/>
      <c r="RRR53" s="94"/>
      <c r="RRS53" s="94"/>
      <c r="RRT53" s="72" t="s">
        <v>430</v>
      </c>
      <c r="RRU53" s="72"/>
      <c r="RRV53" s="94"/>
      <c r="RRW53" s="94"/>
      <c r="RRX53" s="94"/>
      <c r="RRY53" s="94"/>
      <c r="RRZ53" s="94"/>
      <c r="RSA53" s="94"/>
      <c r="RSB53" s="94"/>
      <c r="RSC53" s="94"/>
      <c r="RSD53" s="94"/>
      <c r="RSE53" s="94"/>
      <c r="RSF53" s="94"/>
      <c r="RSG53" s="94"/>
      <c r="RSH53" s="94"/>
      <c r="RSI53" s="94"/>
      <c r="RSJ53" s="72" t="s">
        <v>430</v>
      </c>
      <c r="RSK53" s="72"/>
      <c r="RSL53" s="94"/>
      <c r="RSM53" s="94"/>
      <c r="RSN53" s="94"/>
      <c r="RSO53" s="94"/>
      <c r="RSP53" s="94"/>
      <c r="RSQ53" s="94"/>
      <c r="RSR53" s="94"/>
      <c r="RSS53" s="94"/>
      <c r="RST53" s="94"/>
      <c r="RSU53" s="94"/>
      <c r="RSV53" s="94"/>
      <c r="RSW53" s="94"/>
      <c r="RSX53" s="94"/>
      <c r="RSY53" s="94"/>
      <c r="RSZ53" s="72" t="s">
        <v>430</v>
      </c>
      <c r="RTA53" s="72"/>
      <c r="RTB53" s="94"/>
      <c r="RTC53" s="94"/>
      <c r="RTD53" s="94"/>
      <c r="RTE53" s="94"/>
      <c r="RTF53" s="94"/>
      <c r="RTG53" s="94"/>
      <c r="RTH53" s="94"/>
      <c r="RTI53" s="94"/>
      <c r="RTJ53" s="94"/>
      <c r="RTK53" s="94"/>
      <c r="RTL53" s="94"/>
      <c r="RTM53" s="94"/>
      <c r="RTN53" s="94"/>
      <c r="RTO53" s="94"/>
      <c r="RTP53" s="72" t="s">
        <v>430</v>
      </c>
      <c r="RTQ53" s="72"/>
      <c r="RTR53" s="94"/>
      <c r="RTS53" s="94"/>
      <c r="RTT53" s="94"/>
      <c r="RTU53" s="94"/>
      <c r="RTV53" s="94"/>
      <c r="RTW53" s="94"/>
      <c r="RTX53" s="94"/>
      <c r="RTY53" s="94"/>
      <c r="RTZ53" s="94"/>
      <c r="RUA53" s="94"/>
      <c r="RUB53" s="94"/>
      <c r="RUC53" s="94"/>
      <c r="RUD53" s="94"/>
      <c r="RUE53" s="94"/>
      <c r="RUF53" s="72" t="s">
        <v>430</v>
      </c>
      <c r="RUG53" s="72"/>
      <c r="RUH53" s="94"/>
      <c r="RUI53" s="94"/>
      <c r="RUJ53" s="94"/>
      <c r="RUK53" s="94"/>
      <c r="RUL53" s="94"/>
      <c r="RUM53" s="94"/>
      <c r="RUN53" s="94"/>
      <c r="RUO53" s="94"/>
      <c r="RUP53" s="94"/>
      <c r="RUQ53" s="94"/>
      <c r="RUR53" s="94"/>
      <c r="RUS53" s="94"/>
      <c r="RUT53" s="94"/>
      <c r="RUU53" s="94"/>
      <c r="RUV53" s="72" t="s">
        <v>430</v>
      </c>
      <c r="RUW53" s="72"/>
      <c r="RUX53" s="94"/>
      <c r="RUY53" s="94"/>
      <c r="RUZ53" s="94"/>
      <c r="RVA53" s="94"/>
      <c r="RVB53" s="94"/>
      <c r="RVC53" s="94"/>
      <c r="RVD53" s="94"/>
      <c r="RVE53" s="94"/>
      <c r="RVF53" s="94"/>
      <c r="RVG53" s="94"/>
      <c r="RVH53" s="94"/>
      <c r="RVI53" s="94"/>
      <c r="RVJ53" s="94"/>
      <c r="RVK53" s="94"/>
      <c r="RVL53" s="72" t="s">
        <v>430</v>
      </c>
      <c r="RVM53" s="72"/>
      <c r="RVN53" s="94"/>
      <c r="RVO53" s="94"/>
      <c r="RVP53" s="94"/>
      <c r="RVQ53" s="94"/>
      <c r="RVR53" s="94"/>
      <c r="RVS53" s="94"/>
      <c r="RVT53" s="94"/>
      <c r="RVU53" s="94"/>
      <c r="RVV53" s="94"/>
      <c r="RVW53" s="94"/>
      <c r="RVX53" s="94"/>
      <c r="RVY53" s="94"/>
      <c r="RVZ53" s="94"/>
      <c r="RWA53" s="94"/>
      <c r="RWB53" s="72" t="s">
        <v>430</v>
      </c>
      <c r="RWC53" s="72"/>
      <c r="RWD53" s="94"/>
      <c r="RWE53" s="94"/>
      <c r="RWF53" s="94"/>
      <c r="RWG53" s="94"/>
      <c r="RWH53" s="94"/>
      <c r="RWI53" s="94"/>
      <c r="RWJ53" s="94"/>
      <c r="RWK53" s="94"/>
      <c r="RWL53" s="94"/>
      <c r="RWM53" s="94"/>
      <c r="RWN53" s="94"/>
      <c r="RWO53" s="94"/>
      <c r="RWP53" s="94"/>
      <c r="RWQ53" s="94"/>
      <c r="RWR53" s="72" t="s">
        <v>430</v>
      </c>
      <c r="RWS53" s="72"/>
      <c r="RWT53" s="94"/>
      <c r="RWU53" s="94"/>
      <c r="RWV53" s="94"/>
      <c r="RWW53" s="94"/>
      <c r="RWX53" s="94"/>
      <c r="RWY53" s="94"/>
      <c r="RWZ53" s="94"/>
      <c r="RXA53" s="94"/>
      <c r="RXB53" s="94"/>
      <c r="RXC53" s="94"/>
      <c r="RXD53" s="94"/>
      <c r="RXE53" s="94"/>
      <c r="RXF53" s="94"/>
      <c r="RXG53" s="94"/>
      <c r="RXH53" s="72" t="s">
        <v>430</v>
      </c>
      <c r="RXI53" s="72"/>
      <c r="RXJ53" s="94"/>
      <c r="RXK53" s="94"/>
      <c r="RXL53" s="94"/>
      <c r="RXM53" s="94"/>
      <c r="RXN53" s="94"/>
      <c r="RXO53" s="94"/>
      <c r="RXP53" s="94"/>
      <c r="RXQ53" s="94"/>
      <c r="RXR53" s="94"/>
      <c r="RXS53" s="94"/>
      <c r="RXT53" s="94"/>
      <c r="RXU53" s="94"/>
      <c r="RXV53" s="94"/>
      <c r="RXW53" s="94"/>
      <c r="RXX53" s="72" t="s">
        <v>430</v>
      </c>
      <c r="RXY53" s="72"/>
      <c r="RXZ53" s="94"/>
      <c r="RYA53" s="94"/>
      <c r="RYB53" s="94"/>
      <c r="RYC53" s="94"/>
      <c r="RYD53" s="94"/>
      <c r="RYE53" s="94"/>
      <c r="RYF53" s="94"/>
      <c r="RYG53" s="94"/>
      <c r="RYH53" s="94"/>
      <c r="RYI53" s="94"/>
      <c r="RYJ53" s="94"/>
      <c r="RYK53" s="94"/>
      <c r="RYL53" s="94"/>
      <c r="RYM53" s="94"/>
      <c r="RYN53" s="72" t="s">
        <v>430</v>
      </c>
      <c r="RYO53" s="72"/>
      <c r="RYP53" s="94"/>
      <c r="RYQ53" s="94"/>
      <c r="RYR53" s="94"/>
      <c r="RYS53" s="94"/>
      <c r="RYT53" s="94"/>
      <c r="RYU53" s="94"/>
      <c r="RYV53" s="94"/>
      <c r="RYW53" s="94"/>
      <c r="RYX53" s="94"/>
      <c r="RYY53" s="94"/>
      <c r="RYZ53" s="94"/>
      <c r="RZA53" s="94"/>
      <c r="RZB53" s="94"/>
      <c r="RZC53" s="94"/>
      <c r="RZD53" s="72" t="s">
        <v>430</v>
      </c>
      <c r="RZE53" s="72"/>
      <c r="RZF53" s="94"/>
      <c r="RZG53" s="94"/>
      <c r="RZH53" s="94"/>
      <c r="RZI53" s="94"/>
      <c r="RZJ53" s="94"/>
      <c r="RZK53" s="94"/>
      <c r="RZL53" s="94"/>
      <c r="RZM53" s="94"/>
      <c r="RZN53" s="94"/>
      <c r="RZO53" s="94"/>
      <c r="RZP53" s="94"/>
      <c r="RZQ53" s="94"/>
      <c r="RZR53" s="94"/>
      <c r="RZS53" s="94"/>
      <c r="RZT53" s="72" t="s">
        <v>430</v>
      </c>
      <c r="RZU53" s="72"/>
      <c r="RZV53" s="94"/>
      <c r="RZW53" s="94"/>
      <c r="RZX53" s="94"/>
      <c r="RZY53" s="94"/>
      <c r="RZZ53" s="94"/>
      <c r="SAA53" s="94"/>
      <c r="SAB53" s="94"/>
      <c r="SAC53" s="94"/>
      <c r="SAD53" s="94"/>
      <c r="SAE53" s="94"/>
      <c r="SAF53" s="94"/>
      <c r="SAG53" s="94"/>
      <c r="SAH53" s="94"/>
      <c r="SAI53" s="94"/>
      <c r="SAJ53" s="72" t="s">
        <v>430</v>
      </c>
      <c r="SAK53" s="72"/>
      <c r="SAL53" s="94"/>
      <c r="SAM53" s="94"/>
      <c r="SAN53" s="94"/>
      <c r="SAO53" s="94"/>
      <c r="SAP53" s="94"/>
      <c r="SAQ53" s="94"/>
      <c r="SAR53" s="94"/>
      <c r="SAS53" s="94"/>
      <c r="SAT53" s="94"/>
      <c r="SAU53" s="94"/>
      <c r="SAV53" s="94"/>
      <c r="SAW53" s="94"/>
      <c r="SAX53" s="94"/>
      <c r="SAY53" s="94"/>
      <c r="SAZ53" s="72" t="s">
        <v>430</v>
      </c>
      <c r="SBA53" s="72"/>
      <c r="SBB53" s="94"/>
      <c r="SBC53" s="94"/>
      <c r="SBD53" s="94"/>
      <c r="SBE53" s="94"/>
      <c r="SBF53" s="94"/>
      <c r="SBG53" s="94"/>
      <c r="SBH53" s="94"/>
      <c r="SBI53" s="94"/>
      <c r="SBJ53" s="94"/>
      <c r="SBK53" s="94"/>
      <c r="SBL53" s="94"/>
      <c r="SBM53" s="94"/>
      <c r="SBN53" s="94"/>
      <c r="SBO53" s="94"/>
      <c r="SBP53" s="72" t="s">
        <v>430</v>
      </c>
      <c r="SBQ53" s="72"/>
      <c r="SBR53" s="94"/>
      <c r="SBS53" s="94"/>
      <c r="SBT53" s="94"/>
      <c r="SBU53" s="94"/>
      <c r="SBV53" s="94"/>
      <c r="SBW53" s="94"/>
      <c r="SBX53" s="94"/>
      <c r="SBY53" s="94"/>
      <c r="SBZ53" s="94"/>
      <c r="SCA53" s="94"/>
      <c r="SCB53" s="94"/>
      <c r="SCC53" s="94"/>
      <c r="SCD53" s="94"/>
      <c r="SCE53" s="94"/>
      <c r="SCF53" s="72" t="s">
        <v>430</v>
      </c>
      <c r="SCG53" s="72"/>
      <c r="SCH53" s="94"/>
      <c r="SCI53" s="94"/>
      <c r="SCJ53" s="94"/>
      <c r="SCK53" s="94"/>
      <c r="SCL53" s="94"/>
      <c r="SCM53" s="94"/>
      <c r="SCN53" s="94"/>
      <c r="SCO53" s="94"/>
      <c r="SCP53" s="94"/>
      <c r="SCQ53" s="94"/>
      <c r="SCR53" s="94"/>
      <c r="SCS53" s="94"/>
      <c r="SCT53" s="94"/>
      <c r="SCU53" s="94"/>
      <c r="SCV53" s="72" t="s">
        <v>430</v>
      </c>
      <c r="SCW53" s="72"/>
      <c r="SCX53" s="94"/>
      <c r="SCY53" s="94"/>
      <c r="SCZ53" s="94"/>
      <c r="SDA53" s="94"/>
      <c r="SDB53" s="94"/>
      <c r="SDC53" s="94"/>
      <c r="SDD53" s="94"/>
      <c r="SDE53" s="94"/>
      <c r="SDF53" s="94"/>
      <c r="SDG53" s="94"/>
      <c r="SDH53" s="94"/>
      <c r="SDI53" s="94"/>
      <c r="SDJ53" s="94"/>
      <c r="SDK53" s="94"/>
      <c r="SDL53" s="72" t="s">
        <v>430</v>
      </c>
      <c r="SDM53" s="72"/>
      <c r="SDN53" s="94"/>
      <c r="SDO53" s="94"/>
      <c r="SDP53" s="94"/>
      <c r="SDQ53" s="94"/>
      <c r="SDR53" s="94"/>
      <c r="SDS53" s="94"/>
      <c r="SDT53" s="94"/>
      <c r="SDU53" s="94"/>
      <c r="SDV53" s="94"/>
      <c r="SDW53" s="94"/>
      <c r="SDX53" s="94"/>
      <c r="SDY53" s="94"/>
      <c r="SDZ53" s="94"/>
      <c r="SEA53" s="94"/>
      <c r="SEB53" s="72" t="s">
        <v>430</v>
      </c>
      <c r="SEC53" s="72"/>
      <c r="SED53" s="94"/>
      <c r="SEE53" s="94"/>
      <c r="SEF53" s="94"/>
      <c r="SEG53" s="94"/>
      <c r="SEH53" s="94"/>
      <c r="SEI53" s="94"/>
      <c r="SEJ53" s="94"/>
      <c r="SEK53" s="94"/>
      <c r="SEL53" s="94"/>
      <c r="SEM53" s="94"/>
      <c r="SEN53" s="94"/>
      <c r="SEO53" s="94"/>
      <c r="SEP53" s="94"/>
      <c r="SEQ53" s="94"/>
      <c r="SER53" s="72" t="s">
        <v>430</v>
      </c>
      <c r="SES53" s="72"/>
      <c r="SET53" s="94"/>
      <c r="SEU53" s="94"/>
      <c r="SEV53" s="94"/>
      <c r="SEW53" s="94"/>
      <c r="SEX53" s="94"/>
      <c r="SEY53" s="94"/>
      <c r="SEZ53" s="94"/>
      <c r="SFA53" s="94"/>
      <c r="SFB53" s="94"/>
      <c r="SFC53" s="94"/>
      <c r="SFD53" s="94"/>
      <c r="SFE53" s="94"/>
      <c r="SFF53" s="94"/>
      <c r="SFG53" s="94"/>
      <c r="SFH53" s="72" t="s">
        <v>430</v>
      </c>
      <c r="SFI53" s="72"/>
      <c r="SFJ53" s="94"/>
      <c r="SFK53" s="94"/>
      <c r="SFL53" s="94"/>
      <c r="SFM53" s="94"/>
      <c r="SFN53" s="94"/>
      <c r="SFO53" s="94"/>
      <c r="SFP53" s="94"/>
      <c r="SFQ53" s="94"/>
      <c r="SFR53" s="94"/>
      <c r="SFS53" s="94"/>
      <c r="SFT53" s="94"/>
      <c r="SFU53" s="94"/>
      <c r="SFV53" s="94"/>
      <c r="SFW53" s="94"/>
      <c r="SFX53" s="72" t="s">
        <v>430</v>
      </c>
      <c r="SFY53" s="72"/>
      <c r="SFZ53" s="94"/>
      <c r="SGA53" s="94"/>
      <c r="SGB53" s="94"/>
      <c r="SGC53" s="94"/>
      <c r="SGD53" s="94"/>
      <c r="SGE53" s="94"/>
      <c r="SGF53" s="94"/>
      <c r="SGG53" s="94"/>
      <c r="SGH53" s="94"/>
      <c r="SGI53" s="94"/>
      <c r="SGJ53" s="94"/>
      <c r="SGK53" s="94"/>
      <c r="SGL53" s="94"/>
      <c r="SGM53" s="94"/>
      <c r="SGN53" s="72" t="s">
        <v>430</v>
      </c>
      <c r="SGO53" s="72"/>
      <c r="SGP53" s="94"/>
      <c r="SGQ53" s="94"/>
      <c r="SGR53" s="94"/>
      <c r="SGS53" s="94"/>
      <c r="SGT53" s="94"/>
      <c r="SGU53" s="94"/>
      <c r="SGV53" s="94"/>
      <c r="SGW53" s="94"/>
      <c r="SGX53" s="94"/>
      <c r="SGY53" s="94"/>
      <c r="SGZ53" s="94"/>
      <c r="SHA53" s="94"/>
      <c r="SHB53" s="94"/>
      <c r="SHC53" s="94"/>
      <c r="SHD53" s="72" t="s">
        <v>430</v>
      </c>
      <c r="SHE53" s="72"/>
      <c r="SHF53" s="94"/>
      <c r="SHG53" s="94"/>
      <c r="SHH53" s="94"/>
      <c r="SHI53" s="94"/>
      <c r="SHJ53" s="94"/>
      <c r="SHK53" s="94"/>
      <c r="SHL53" s="94"/>
      <c r="SHM53" s="94"/>
      <c r="SHN53" s="94"/>
      <c r="SHO53" s="94"/>
      <c r="SHP53" s="94"/>
      <c r="SHQ53" s="94"/>
      <c r="SHR53" s="94"/>
      <c r="SHS53" s="94"/>
      <c r="SHT53" s="72" t="s">
        <v>430</v>
      </c>
      <c r="SHU53" s="72"/>
      <c r="SHV53" s="94"/>
      <c r="SHW53" s="94"/>
      <c r="SHX53" s="94"/>
      <c r="SHY53" s="94"/>
      <c r="SHZ53" s="94"/>
      <c r="SIA53" s="94"/>
      <c r="SIB53" s="94"/>
      <c r="SIC53" s="94"/>
      <c r="SID53" s="94"/>
      <c r="SIE53" s="94"/>
      <c r="SIF53" s="94"/>
      <c r="SIG53" s="94"/>
      <c r="SIH53" s="94"/>
      <c r="SII53" s="94"/>
      <c r="SIJ53" s="72" t="s">
        <v>430</v>
      </c>
      <c r="SIK53" s="72"/>
      <c r="SIL53" s="94"/>
      <c r="SIM53" s="94"/>
      <c r="SIN53" s="94"/>
      <c r="SIO53" s="94"/>
      <c r="SIP53" s="94"/>
      <c r="SIQ53" s="94"/>
      <c r="SIR53" s="94"/>
      <c r="SIS53" s="94"/>
      <c r="SIT53" s="94"/>
      <c r="SIU53" s="94"/>
      <c r="SIV53" s="94"/>
      <c r="SIW53" s="94"/>
      <c r="SIX53" s="94"/>
      <c r="SIY53" s="94"/>
      <c r="SIZ53" s="72" t="s">
        <v>430</v>
      </c>
      <c r="SJA53" s="72"/>
      <c r="SJB53" s="94"/>
      <c r="SJC53" s="94"/>
      <c r="SJD53" s="94"/>
      <c r="SJE53" s="94"/>
      <c r="SJF53" s="94"/>
      <c r="SJG53" s="94"/>
      <c r="SJH53" s="94"/>
      <c r="SJI53" s="94"/>
      <c r="SJJ53" s="94"/>
      <c r="SJK53" s="94"/>
      <c r="SJL53" s="94"/>
      <c r="SJM53" s="94"/>
      <c r="SJN53" s="94"/>
      <c r="SJO53" s="94"/>
      <c r="SJP53" s="72" t="s">
        <v>430</v>
      </c>
      <c r="SJQ53" s="72"/>
      <c r="SJR53" s="94"/>
      <c r="SJS53" s="94"/>
      <c r="SJT53" s="94"/>
      <c r="SJU53" s="94"/>
      <c r="SJV53" s="94"/>
      <c r="SJW53" s="94"/>
      <c r="SJX53" s="94"/>
      <c r="SJY53" s="94"/>
      <c r="SJZ53" s="94"/>
      <c r="SKA53" s="94"/>
      <c r="SKB53" s="94"/>
      <c r="SKC53" s="94"/>
      <c r="SKD53" s="94"/>
      <c r="SKE53" s="94"/>
      <c r="SKF53" s="72" t="s">
        <v>430</v>
      </c>
      <c r="SKG53" s="72"/>
      <c r="SKH53" s="94"/>
      <c r="SKI53" s="94"/>
      <c r="SKJ53" s="94"/>
      <c r="SKK53" s="94"/>
      <c r="SKL53" s="94"/>
      <c r="SKM53" s="94"/>
      <c r="SKN53" s="94"/>
      <c r="SKO53" s="94"/>
      <c r="SKP53" s="94"/>
      <c r="SKQ53" s="94"/>
      <c r="SKR53" s="94"/>
      <c r="SKS53" s="94"/>
      <c r="SKT53" s="94"/>
      <c r="SKU53" s="94"/>
      <c r="SKV53" s="72" t="s">
        <v>430</v>
      </c>
      <c r="SKW53" s="72"/>
      <c r="SKX53" s="94"/>
      <c r="SKY53" s="94"/>
      <c r="SKZ53" s="94"/>
      <c r="SLA53" s="94"/>
      <c r="SLB53" s="94"/>
      <c r="SLC53" s="94"/>
      <c r="SLD53" s="94"/>
      <c r="SLE53" s="94"/>
      <c r="SLF53" s="94"/>
      <c r="SLG53" s="94"/>
      <c r="SLH53" s="94"/>
      <c r="SLI53" s="94"/>
      <c r="SLJ53" s="94"/>
      <c r="SLK53" s="94"/>
      <c r="SLL53" s="72" t="s">
        <v>430</v>
      </c>
      <c r="SLM53" s="72"/>
      <c r="SLN53" s="94"/>
      <c r="SLO53" s="94"/>
      <c r="SLP53" s="94"/>
      <c r="SLQ53" s="94"/>
      <c r="SLR53" s="94"/>
      <c r="SLS53" s="94"/>
      <c r="SLT53" s="94"/>
      <c r="SLU53" s="94"/>
      <c r="SLV53" s="94"/>
      <c r="SLW53" s="94"/>
      <c r="SLX53" s="94"/>
      <c r="SLY53" s="94"/>
      <c r="SLZ53" s="94"/>
      <c r="SMA53" s="94"/>
      <c r="SMB53" s="72" t="s">
        <v>430</v>
      </c>
      <c r="SMC53" s="72"/>
      <c r="SMD53" s="94"/>
      <c r="SME53" s="94"/>
      <c r="SMF53" s="94"/>
      <c r="SMG53" s="94"/>
      <c r="SMH53" s="94"/>
      <c r="SMI53" s="94"/>
      <c r="SMJ53" s="94"/>
      <c r="SMK53" s="94"/>
      <c r="SML53" s="94"/>
      <c r="SMM53" s="94"/>
      <c r="SMN53" s="94"/>
      <c r="SMO53" s="94"/>
      <c r="SMP53" s="94"/>
      <c r="SMQ53" s="94"/>
      <c r="SMR53" s="72" t="s">
        <v>430</v>
      </c>
      <c r="SMS53" s="72"/>
      <c r="SMT53" s="94"/>
      <c r="SMU53" s="94"/>
      <c r="SMV53" s="94"/>
      <c r="SMW53" s="94"/>
      <c r="SMX53" s="94"/>
      <c r="SMY53" s="94"/>
      <c r="SMZ53" s="94"/>
      <c r="SNA53" s="94"/>
      <c r="SNB53" s="94"/>
      <c r="SNC53" s="94"/>
      <c r="SND53" s="94"/>
      <c r="SNE53" s="94"/>
      <c r="SNF53" s="94"/>
      <c r="SNG53" s="94"/>
      <c r="SNH53" s="72" t="s">
        <v>430</v>
      </c>
      <c r="SNI53" s="72"/>
      <c r="SNJ53" s="94"/>
      <c r="SNK53" s="94"/>
      <c r="SNL53" s="94"/>
      <c r="SNM53" s="94"/>
      <c r="SNN53" s="94"/>
      <c r="SNO53" s="94"/>
      <c r="SNP53" s="94"/>
      <c r="SNQ53" s="94"/>
      <c r="SNR53" s="94"/>
      <c r="SNS53" s="94"/>
      <c r="SNT53" s="94"/>
      <c r="SNU53" s="94"/>
      <c r="SNV53" s="94"/>
      <c r="SNW53" s="94"/>
      <c r="SNX53" s="72" t="s">
        <v>430</v>
      </c>
      <c r="SNY53" s="72"/>
      <c r="SNZ53" s="94"/>
      <c r="SOA53" s="94"/>
      <c r="SOB53" s="94"/>
      <c r="SOC53" s="94"/>
      <c r="SOD53" s="94"/>
      <c r="SOE53" s="94"/>
      <c r="SOF53" s="94"/>
      <c r="SOG53" s="94"/>
      <c r="SOH53" s="94"/>
      <c r="SOI53" s="94"/>
      <c r="SOJ53" s="94"/>
      <c r="SOK53" s="94"/>
      <c r="SOL53" s="94"/>
      <c r="SOM53" s="94"/>
      <c r="SON53" s="72" t="s">
        <v>430</v>
      </c>
      <c r="SOO53" s="72"/>
      <c r="SOP53" s="94"/>
      <c r="SOQ53" s="94"/>
      <c r="SOR53" s="94"/>
      <c r="SOS53" s="94"/>
      <c r="SOT53" s="94"/>
      <c r="SOU53" s="94"/>
      <c r="SOV53" s="94"/>
      <c r="SOW53" s="94"/>
      <c r="SOX53" s="94"/>
      <c r="SOY53" s="94"/>
      <c r="SOZ53" s="94"/>
      <c r="SPA53" s="94"/>
      <c r="SPB53" s="94"/>
      <c r="SPC53" s="94"/>
      <c r="SPD53" s="72" t="s">
        <v>430</v>
      </c>
      <c r="SPE53" s="72"/>
      <c r="SPF53" s="94"/>
      <c r="SPG53" s="94"/>
      <c r="SPH53" s="94"/>
      <c r="SPI53" s="94"/>
      <c r="SPJ53" s="94"/>
      <c r="SPK53" s="94"/>
      <c r="SPL53" s="94"/>
      <c r="SPM53" s="94"/>
      <c r="SPN53" s="94"/>
      <c r="SPO53" s="94"/>
      <c r="SPP53" s="94"/>
      <c r="SPQ53" s="94"/>
      <c r="SPR53" s="94"/>
      <c r="SPS53" s="94"/>
      <c r="SPT53" s="72" t="s">
        <v>430</v>
      </c>
      <c r="SPU53" s="72"/>
      <c r="SPV53" s="94"/>
      <c r="SPW53" s="94"/>
      <c r="SPX53" s="94"/>
      <c r="SPY53" s="94"/>
      <c r="SPZ53" s="94"/>
      <c r="SQA53" s="94"/>
      <c r="SQB53" s="94"/>
      <c r="SQC53" s="94"/>
      <c r="SQD53" s="94"/>
      <c r="SQE53" s="94"/>
      <c r="SQF53" s="94"/>
      <c r="SQG53" s="94"/>
      <c r="SQH53" s="94"/>
      <c r="SQI53" s="94"/>
      <c r="SQJ53" s="72" t="s">
        <v>430</v>
      </c>
      <c r="SQK53" s="72"/>
      <c r="SQL53" s="94"/>
      <c r="SQM53" s="94"/>
      <c r="SQN53" s="94"/>
      <c r="SQO53" s="94"/>
      <c r="SQP53" s="94"/>
      <c r="SQQ53" s="94"/>
      <c r="SQR53" s="94"/>
      <c r="SQS53" s="94"/>
      <c r="SQT53" s="94"/>
      <c r="SQU53" s="94"/>
      <c r="SQV53" s="94"/>
      <c r="SQW53" s="94"/>
      <c r="SQX53" s="94"/>
      <c r="SQY53" s="94"/>
      <c r="SQZ53" s="72" t="s">
        <v>430</v>
      </c>
      <c r="SRA53" s="72"/>
      <c r="SRB53" s="94"/>
      <c r="SRC53" s="94"/>
      <c r="SRD53" s="94"/>
      <c r="SRE53" s="94"/>
      <c r="SRF53" s="94"/>
      <c r="SRG53" s="94"/>
      <c r="SRH53" s="94"/>
      <c r="SRI53" s="94"/>
      <c r="SRJ53" s="94"/>
      <c r="SRK53" s="94"/>
      <c r="SRL53" s="94"/>
      <c r="SRM53" s="94"/>
      <c r="SRN53" s="94"/>
      <c r="SRO53" s="94"/>
      <c r="SRP53" s="72" t="s">
        <v>430</v>
      </c>
      <c r="SRQ53" s="72"/>
      <c r="SRR53" s="94"/>
      <c r="SRS53" s="94"/>
      <c r="SRT53" s="94"/>
      <c r="SRU53" s="94"/>
      <c r="SRV53" s="94"/>
      <c r="SRW53" s="94"/>
      <c r="SRX53" s="94"/>
      <c r="SRY53" s="94"/>
      <c r="SRZ53" s="94"/>
      <c r="SSA53" s="94"/>
      <c r="SSB53" s="94"/>
      <c r="SSC53" s="94"/>
      <c r="SSD53" s="94"/>
      <c r="SSE53" s="94"/>
      <c r="SSF53" s="72" t="s">
        <v>430</v>
      </c>
      <c r="SSG53" s="72"/>
      <c r="SSH53" s="94"/>
      <c r="SSI53" s="94"/>
      <c r="SSJ53" s="94"/>
      <c r="SSK53" s="94"/>
      <c r="SSL53" s="94"/>
      <c r="SSM53" s="94"/>
      <c r="SSN53" s="94"/>
      <c r="SSO53" s="94"/>
      <c r="SSP53" s="94"/>
      <c r="SSQ53" s="94"/>
      <c r="SSR53" s="94"/>
      <c r="SSS53" s="94"/>
      <c r="SST53" s="94"/>
      <c r="SSU53" s="94"/>
      <c r="SSV53" s="72" t="s">
        <v>430</v>
      </c>
      <c r="SSW53" s="72"/>
      <c r="SSX53" s="94"/>
      <c r="SSY53" s="94"/>
      <c r="SSZ53" s="94"/>
      <c r="STA53" s="94"/>
      <c r="STB53" s="94"/>
      <c r="STC53" s="94"/>
      <c r="STD53" s="94"/>
      <c r="STE53" s="94"/>
      <c r="STF53" s="94"/>
      <c r="STG53" s="94"/>
      <c r="STH53" s="94"/>
      <c r="STI53" s="94"/>
      <c r="STJ53" s="94"/>
      <c r="STK53" s="94"/>
      <c r="STL53" s="72" t="s">
        <v>430</v>
      </c>
      <c r="STM53" s="72"/>
      <c r="STN53" s="94"/>
      <c r="STO53" s="94"/>
      <c r="STP53" s="94"/>
      <c r="STQ53" s="94"/>
      <c r="STR53" s="94"/>
      <c r="STS53" s="94"/>
      <c r="STT53" s="94"/>
      <c r="STU53" s="94"/>
      <c r="STV53" s="94"/>
      <c r="STW53" s="94"/>
      <c r="STX53" s="94"/>
      <c r="STY53" s="94"/>
      <c r="STZ53" s="94"/>
      <c r="SUA53" s="94"/>
      <c r="SUB53" s="72" t="s">
        <v>430</v>
      </c>
      <c r="SUC53" s="72"/>
      <c r="SUD53" s="94"/>
      <c r="SUE53" s="94"/>
      <c r="SUF53" s="94"/>
      <c r="SUG53" s="94"/>
      <c r="SUH53" s="94"/>
      <c r="SUI53" s="94"/>
      <c r="SUJ53" s="94"/>
      <c r="SUK53" s="94"/>
      <c r="SUL53" s="94"/>
      <c r="SUM53" s="94"/>
      <c r="SUN53" s="94"/>
      <c r="SUO53" s="94"/>
      <c r="SUP53" s="94"/>
      <c r="SUQ53" s="94"/>
      <c r="SUR53" s="72" t="s">
        <v>430</v>
      </c>
      <c r="SUS53" s="72"/>
      <c r="SUT53" s="94"/>
      <c r="SUU53" s="94"/>
      <c r="SUV53" s="94"/>
      <c r="SUW53" s="94"/>
      <c r="SUX53" s="94"/>
      <c r="SUY53" s="94"/>
      <c r="SUZ53" s="94"/>
      <c r="SVA53" s="94"/>
      <c r="SVB53" s="94"/>
      <c r="SVC53" s="94"/>
      <c r="SVD53" s="94"/>
      <c r="SVE53" s="94"/>
      <c r="SVF53" s="94"/>
      <c r="SVG53" s="94"/>
      <c r="SVH53" s="72" t="s">
        <v>430</v>
      </c>
      <c r="SVI53" s="72"/>
      <c r="SVJ53" s="94"/>
      <c r="SVK53" s="94"/>
      <c r="SVL53" s="94"/>
      <c r="SVM53" s="94"/>
      <c r="SVN53" s="94"/>
      <c r="SVO53" s="94"/>
      <c r="SVP53" s="94"/>
      <c r="SVQ53" s="94"/>
      <c r="SVR53" s="94"/>
      <c r="SVS53" s="94"/>
      <c r="SVT53" s="94"/>
      <c r="SVU53" s="94"/>
      <c r="SVV53" s="94"/>
      <c r="SVW53" s="94"/>
      <c r="SVX53" s="72" t="s">
        <v>430</v>
      </c>
      <c r="SVY53" s="72"/>
      <c r="SVZ53" s="94"/>
      <c r="SWA53" s="94"/>
      <c r="SWB53" s="94"/>
      <c r="SWC53" s="94"/>
      <c r="SWD53" s="94"/>
      <c r="SWE53" s="94"/>
      <c r="SWF53" s="94"/>
      <c r="SWG53" s="94"/>
      <c r="SWH53" s="94"/>
      <c r="SWI53" s="94"/>
      <c r="SWJ53" s="94"/>
      <c r="SWK53" s="94"/>
      <c r="SWL53" s="94"/>
      <c r="SWM53" s="94"/>
      <c r="SWN53" s="72" t="s">
        <v>430</v>
      </c>
      <c r="SWO53" s="72"/>
      <c r="SWP53" s="94"/>
      <c r="SWQ53" s="94"/>
      <c r="SWR53" s="94"/>
      <c r="SWS53" s="94"/>
      <c r="SWT53" s="94"/>
      <c r="SWU53" s="94"/>
      <c r="SWV53" s="94"/>
      <c r="SWW53" s="94"/>
      <c r="SWX53" s="94"/>
      <c r="SWY53" s="94"/>
      <c r="SWZ53" s="94"/>
      <c r="SXA53" s="94"/>
      <c r="SXB53" s="94"/>
      <c r="SXC53" s="94"/>
      <c r="SXD53" s="72" t="s">
        <v>430</v>
      </c>
      <c r="SXE53" s="72"/>
      <c r="SXF53" s="94"/>
      <c r="SXG53" s="94"/>
      <c r="SXH53" s="94"/>
      <c r="SXI53" s="94"/>
      <c r="SXJ53" s="94"/>
      <c r="SXK53" s="94"/>
      <c r="SXL53" s="94"/>
      <c r="SXM53" s="94"/>
      <c r="SXN53" s="94"/>
      <c r="SXO53" s="94"/>
      <c r="SXP53" s="94"/>
      <c r="SXQ53" s="94"/>
      <c r="SXR53" s="94"/>
      <c r="SXS53" s="94"/>
      <c r="SXT53" s="72" t="s">
        <v>430</v>
      </c>
      <c r="SXU53" s="72"/>
      <c r="SXV53" s="94"/>
      <c r="SXW53" s="94"/>
      <c r="SXX53" s="94"/>
      <c r="SXY53" s="94"/>
      <c r="SXZ53" s="94"/>
      <c r="SYA53" s="94"/>
      <c r="SYB53" s="94"/>
      <c r="SYC53" s="94"/>
      <c r="SYD53" s="94"/>
      <c r="SYE53" s="94"/>
      <c r="SYF53" s="94"/>
      <c r="SYG53" s="94"/>
      <c r="SYH53" s="94"/>
      <c r="SYI53" s="94"/>
      <c r="SYJ53" s="72" t="s">
        <v>430</v>
      </c>
      <c r="SYK53" s="72"/>
      <c r="SYL53" s="94"/>
      <c r="SYM53" s="94"/>
      <c r="SYN53" s="94"/>
      <c r="SYO53" s="94"/>
      <c r="SYP53" s="94"/>
      <c r="SYQ53" s="94"/>
      <c r="SYR53" s="94"/>
      <c r="SYS53" s="94"/>
      <c r="SYT53" s="94"/>
      <c r="SYU53" s="94"/>
      <c r="SYV53" s="94"/>
      <c r="SYW53" s="94"/>
      <c r="SYX53" s="94"/>
      <c r="SYY53" s="94"/>
      <c r="SYZ53" s="72" t="s">
        <v>430</v>
      </c>
      <c r="SZA53" s="72"/>
      <c r="SZB53" s="94"/>
      <c r="SZC53" s="94"/>
      <c r="SZD53" s="94"/>
      <c r="SZE53" s="94"/>
      <c r="SZF53" s="94"/>
      <c r="SZG53" s="94"/>
      <c r="SZH53" s="94"/>
      <c r="SZI53" s="94"/>
      <c r="SZJ53" s="94"/>
      <c r="SZK53" s="94"/>
      <c r="SZL53" s="94"/>
      <c r="SZM53" s="94"/>
      <c r="SZN53" s="94"/>
      <c r="SZO53" s="94"/>
      <c r="SZP53" s="72" t="s">
        <v>430</v>
      </c>
      <c r="SZQ53" s="72"/>
      <c r="SZR53" s="94"/>
      <c r="SZS53" s="94"/>
      <c r="SZT53" s="94"/>
      <c r="SZU53" s="94"/>
      <c r="SZV53" s="94"/>
      <c r="SZW53" s="94"/>
      <c r="SZX53" s="94"/>
      <c r="SZY53" s="94"/>
      <c r="SZZ53" s="94"/>
      <c r="TAA53" s="94"/>
      <c r="TAB53" s="94"/>
      <c r="TAC53" s="94"/>
      <c r="TAD53" s="94"/>
      <c r="TAE53" s="94"/>
      <c r="TAF53" s="72" t="s">
        <v>430</v>
      </c>
      <c r="TAG53" s="72"/>
      <c r="TAH53" s="94"/>
      <c r="TAI53" s="94"/>
      <c r="TAJ53" s="94"/>
      <c r="TAK53" s="94"/>
      <c r="TAL53" s="94"/>
      <c r="TAM53" s="94"/>
      <c r="TAN53" s="94"/>
      <c r="TAO53" s="94"/>
      <c r="TAP53" s="94"/>
      <c r="TAQ53" s="94"/>
      <c r="TAR53" s="94"/>
      <c r="TAS53" s="94"/>
      <c r="TAT53" s="94"/>
      <c r="TAU53" s="94"/>
      <c r="TAV53" s="72" t="s">
        <v>430</v>
      </c>
      <c r="TAW53" s="72"/>
      <c r="TAX53" s="94"/>
      <c r="TAY53" s="94"/>
      <c r="TAZ53" s="94"/>
      <c r="TBA53" s="94"/>
      <c r="TBB53" s="94"/>
      <c r="TBC53" s="94"/>
      <c r="TBD53" s="94"/>
      <c r="TBE53" s="94"/>
      <c r="TBF53" s="94"/>
      <c r="TBG53" s="94"/>
      <c r="TBH53" s="94"/>
      <c r="TBI53" s="94"/>
      <c r="TBJ53" s="94"/>
      <c r="TBK53" s="94"/>
      <c r="TBL53" s="72" t="s">
        <v>430</v>
      </c>
      <c r="TBM53" s="72"/>
      <c r="TBN53" s="94"/>
      <c r="TBO53" s="94"/>
      <c r="TBP53" s="94"/>
      <c r="TBQ53" s="94"/>
      <c r="TBR53" s="94"/>
      <c r="TBS53" s="94"/>
      <c r="TBT53" s="94"/>
      <c r="TBU53" s="94"/>
      <c r="TBV53" s="94"/>
      <c r="TBW53" s="94"/>
      <c r="TBX53" s="94"/>
      <c r="TBY53" s="94"/>
      <c r="TBZ53" s="94"/>
      <c r="TCA53" s="94"/>
      <c r="TCB53" s="72" t="s">
        <v>430</v>
      </c>
      <c r="TCC53" s="72"/>
      <c r="TCD53" s="94"/>
      <c r="TCE53" s="94"/>
      <c r="TCF53" s="94"/>
      <c r="TCG53" s="94"/>
      <c r="TCH53" s="94"/>
      <c r="TCI53" s="94"/>
      <c r="TCJ53" s="94"/>
      <c r="TCK53" s="94"/>
      <c r="TCL53" s="94"/>
      <c r="TCM53" s="94"/>
      <c r="TCN53" s="94"/>
      <c r="TCO53" s="94"/>
      <c r="TCP53" s="94"/>
      <c r="TCQ53" s="94"/>
      <c r="TCR53" s="72" t="s">
        <v>430</v>
      </c>
      <c r="TCS53" s="72"/>
      <c r="TCT53" s="94"/>
      <c r="TCU53" s="94"/>
      <c r="TCV53" s="94"/>
      <c r="TCW53" s="94"/>
      <c r="TCX53" s="94"/>
      <c r="TCY53" s="94"/>
      <c r="TCZ53" s="94"/>
      <c r="TDA53" s="94"/>
      <c r="TDB53" s="94"/>
      <c r="TDC53" s="94"/>
      <c r="TDD53" s="94"/>
      <c r="TDE53" s="94"/>
      <c r="TDF53" s="94"/>
      <c r="TDG53" s="94"/>
      <c r="TDH53" s="72" t="s">
        <v>430</v>
      </c>
      <c r="TDI53" s="72"/>
      <c r="TDJ53" s="94"/>
      <c r="TDK53" s="94"/>
      <c r="TDL53" s="94"/>
      <c r="TDM53" s="94"/>
      <c r="TDN53" s="94"/>
      <c r="TDO53" s="94"/>
      <c r="TDP53" s="94"/>
      <c r="TDQ53" s="94"/>
      <c r="TDR53" s="94"/>
      <c r="TDS53" s="94"/>
      <c r="TDT53" s="94"/>
      <c r="TDU53" s="94"/>
      <c r="TDV53" s="94"/>
      <c r="TDW53" s="94"/>
      <c r="TDX53" s="72" t="s">
        <v>430</v>
      </c>
      <c r="TDY53" s="72"/>
      <c r="TDZ53" s="94"/>
      <c r="TEA53" s="94"/>
      <c r="TEB53" s="94"/>
      <c r="TEC53" s="94"/>
      <c r="TED53" s="94"/>
      <c r="TEE53" s="94"/>
      <c r="TEF53" s="94"/>
      <c r="TEG53" s="94"/>
      <c r="TEH53" s="94"/>
      <c r="TEI53" s="94"/>
      <c r="TEJ53" s="94"/>
      <c r="TEK53" s="94"/>
      <c r="TEL53" s="94"/>
      <c r="TEM53" s="94"/>
      <c r="TEN53" s="72" t="s">
        <v>430</v>
      </c>
      <c r="TEO53" s="72"/>
      <c r="TEP53" s="94"/>
      <c r="TEQ53" s="94"/>
      <c r="TER53" s="94"/>
      <c r="TES53" s="94"/>
      <c r="TET53" s="94"/>
      <c r="TEU53" s="94"/>
      <c r="TEV53" s="94"/>
      <c r="TEW53" s="94"/>
      <c r="TEX53" s="94"/>
      <c r="TEY53" s="94"/>
      <c r="TEZ53" s="94"/>
      <c r="TFA53" s="94"/>
      <c r="TFB53" s="94"/>
      <c r="TFC53" s="94"/>
      <c r="TFD53" s="72" t="s">
        <v>430</v>
      </c>
      <c r="TFE53" s="72"/>
      <c r="TFF53" s="94"/>
      <c r="TFG53" s="94"/>
      <c r="TFH53" s="94"/>
      <c r="TFI53" s="94"/>
      <c r="TFJ53" s="94"/>
      <c r="TFK53" s="94"/>
      <c r="TFL53" s="94"/>
      <c r="TFM53" s="94"/>
      <c r="TFN53" s="94"/>
      <c r="TFO53" s="94"/>
      <c r="TFP53" s="94"/>
      <c r="TFQ53" s="94"/>
      <c r="TFR53" s="94"/>
      <c r="TFS53" s="94"/>
      <c r="TFT53" s="72" t="s">
        <v>430</v>
      </c>
      <c r="TFU53" s="72"/>
      <c r="TFV53" s="94"/>
      <c r="TFW53" s="94"/>
      <c r="TFX53" s="94"/>
      <c r="TFY53" s="94"/>
      <c r="TFZ53" s="94"/>
      <c r="TGA53" s="94"/>
      <c r="TGB53" s="94"/>
      <c r="TGC53" s="94"/>
      <c r="TGD53" s="94"/>
      <c r="TGE53" s="94"/>
      <c r="TGF53" s="94"/>
      <c r="TGG53" s="94"/>
      <c r="TGH53" s="94"/>
      <c r="TGI53" s="94"/>
      <c r="TGJ53" s="72" t="s">
        <v>430</v>
      </c>
      <c r="TGK53" s="72"/>
      <c r="TGL53" s="94"/>
      <c r="TGM53" s="94"/>
      <c r="TGN53" s="94"/>
      <c r="TGO53" s="94"/>
      <c r="TGP53" s="94"/>
      <c r="TGQ53" s="94"/>
      <c r="TGR53" s="94"/>
      <c r="TGS53" s="94"/>
      <c r="TGT53" s="94"/>
      <c r="TGU53" s="94"/>
      <c r="TGV53" s="94"/>
      <c r="TGW53" s="94"/>
      <c r="TGX53" s="94"/>
      <c r="TGY53" s="94"/>
      <c r="TGZ53" s="72" t="s">
        <v>430</v>
      </c>
      <c r="THA53" s="72"/>
      <c r="THB53" s="94"/>
      <c r="THC53" s="94"/>
      <c r="THD53" s="94"/>
      <c r="THE53" s="94"/>
      <c r="THF53" s="94"/>
      <c r="THG53" s="94"/>
      <c r="THH53" s="94"/>
      <c r="THI53" s="94"/>
      <c r="THJ53" s="94"/>
      <c r="THK53" s="94"/>
      <c r="THL53" s="94"/>
      <c r="THM53" s="94"/>
      <c r="THN53" s="94"/>
      <c r="THO53" s="94"/>
      <c r="THP53" s="72" t="s">
        <v>430</v>
      </c>
      <c r="THQ53" s="72"/>
      <c r="THR53" s="94"/>
      <c r="THS53" s="94"/>
      <c r="THT53" s="94"/>
      <c r="THU53" s="94"/>
      <c r="THV53" s="94"/>
      <c r="THW53" s="94"/>
      <c r="THX53" s="94"/>
      <c r="THY53" s="94"/>
      <c r="THZ53" s="94"/>
      <c r="TIA53" s="94"/>
      <c r="TIB53" s="94"/>
      <c r="TIC53" s="94"/>
      <c r="TID53" s="94"/>
      <c r="TIE53" s="94"/>
      <c r="TIF53" s="72" t="s">
        <v>430</v>
      </c>
      <c r="TIG53" s="72"/>
      <c r="TIH53" s="94"/>
      <c r="TII53" s="94"/>
      <c r="TIJ53" s="94"/>
      <c r="TIK53" s="94"/>
      <c r="TIL53" s="94"/>
      <c r="TIM53" s="94"/>
      <c r="TIN53" s="94"/>
      <c r="TIO53" s="94"/>
      <c r="TIP53" s="94"/>
      <c r="TIQ53" s="94"/>
      <c r="TIR53" s="94"/>
      <c r="TIS53" s="94"/>
      <c r="TIT53" s="94"/>
      <c r="TIU53" s="94"/>
      <c r="TIV53" s="72" t="s">
        <v>430</v>
      </c>
      <c r="TIW53" s="72"/>
      <c r="TIX53" s="94"/>
      <c r="TIY53" s="94"/>
      <c r="TIZ53" s="94"/>
      <c r="TJA53" s="94"/>
      <c r="TJB53" s="94"/>
      <c r="TJC53" s="94"/>
      <c r="TJD53" s="94"/>
      <c r="TJE53" s="94"/>
      <c r="TJF53" s="94"/>
      <c r="TJG53" s="94"/>
      <c r="TJH53" s="94"/>
      <c r="TJI53" s="94"/>
      <c r="TJJ53" s="94"/>
      <c r="TJK53" s="94"/>
      <c r="TJL53" s="72" t="s">
        <v>430</v>
      </c>
      <c r="TJM53" s="72"/>
      <c r="TJN53" s="94"/>
      <c r="TJO53" s="94"/>
      <c r="TJP53" s="94"/>
      <c r="TJQ53" s="94"/>
      <c r="TJR53" s="94"/>
      <c r="TJS53" s="94"/>
      <c r="TJT53" s="94"/>
      <c r="TJU53" s="94"/>
      <c r="TJV53" s="94"/>
      <c r="TJW53" s="94"/>
      <c r="TJX53" s="94"/>
      <c r="TJY53" s="94"/>
      <c r="TJZ53" s="94"/>
      <c r="TKA53" s="94"/>
      <c r="TKB53" s="72" t="s">
        <v>430</v>
      </c>
      <c r="TKC53" s="72"/>
      <c r="TKD53" s="94"/>
      <c r="TKE53" s="94"/>
      <c r="TKF53" s="94"/>
      <c r="TKG53" s="94"/>
      <c r="TKH53" s="94"/>
      <c r="TKI53" s="94"/>
      <c r="TKJ53" s="94"/>
      <c r="TKK53" s="94"/>
      <c r="TKL53" s="94"/>
      <c r="TKM53" s="94"/>
      <c r="TKN53" s="94"/>
      <c r="TKO53" s="94"/>
      <c r="TKP53" s="94"/>
      <c r="TKQ53" s="94"/>
      <c r="TKR53" s="72" t="s">
        <v>430</v>
      </c>
      <c r="TKS53" s="72"/>
      <c r="TKT53" s="94"/>
      <c r="TKU53" s="94"/>
      <c r="TKV53" s="94"/>
      <c r="TKW53" s="94"/>
      <c r="TKX53" s="94"/>
      <c r="TKY53" s="94"/>
      <c r="TKZ53" s="94"/>
      <c r="TLA53" s="94"/>
      <c r="TLB53" s="94"/>
      <c r="TLC53" s="94"/>
      <c r="TLD53" s="94"/>
      <c r="TLE53" s="94"/>
      <c r="TLF53" s="94"/>
      <c r="TLG53" s="94"/>
      <c r="TLH53" s="72" t="s">
        <v>430</v>
      </c>
      <c r="TLI53" s="72"/>
      <c r="TLJ53" s="94"/>
      <c r="TLK53" s="94"/>
      <c r="TLL53" s="94"/>
      <c r="TLM53" s="94"/>
      <c r="TLN53" s="94"/>
      <c r="TLO53" s="94"/>
      <c r="TLP53" s="94"/>
      <c r="TLQ53" s="94"/>
      <c r="TLR53" s="94"/>
      <c r="TLS53" s="94"/>
      <c r="TLT53" s="94"/>
      <c r="TLU53" s="94"/>
      <c r="TLV53" s="94"/>
      <c r="TLW53" s="94"/>
      <c r="TLX53" s="72" t="s">
        <v>430</v>
      </c>
      <c r="TLY53" s="72"/>
      <c r="TLZ53" s="94"/>
      <c r="TMA53" s="94"/>
      <c r="TMB53" s="94"/>
      <c r="TMC53" s="94"/>
      <c r="TMD53" s="94"/>
      <c r="TME53" s="94"/>
      <c r="TMF53" s="94"/>
      <c r="TMG53" s="94"/>
      <c r="TMH53" s="94"/>
      <c r="TMI53" s="94"/>
      <c r="TMJ53" s="94"/>
      <c r="TMK53" s="94"/>
      <c r="TML53" s="94"/>
      <c r="TMM53" s="94"/>
      <c r="TMN53" s="72" t="s">
        <v>430</v>
      </c>
      <c r="TMO53" s="72"/>
      <c r="TMP53" s="94"/>
      <c r="TMQ53" s="94"/>
      <c r="TMR53" s="94"/>
      <c r="TMS53" s="94"/>
      <c r="TMT53" s="94"/>
      <c r="TMU53" s="94"/>
      <c r="TMV53" s="94"/>
      <c r="TMW53" s="94"/>
      <c r="TMX53" s="94"/>
      <c r="TMY53" s="94"/>
      <c r="TMZ53" s="94"/>
      <c r="TNA53" s="94"/>
      <c r="TNB53" s="94"/>
      <c r="TNC53" s="94"/>
      <c r="TND53" s="72" t="s">
        <v>430</v>
      </c>
      <c r="TNE53" s="72"/>
      <c r="TNF53" s="94"/>
      <c r="TNG53" s="94"/>
      <c r="TNH53" s="94"/>
      <c r="TNI53" s="94"/>
      <c r="TNJ53" s="94"/>
      <c r="TNK53" s="94"/>
      <c r="TNL53" s="94"/>
      <c r="TNM53" s="94"/>
      <c r="TNN53" s="94"/>
      <c r="TNO53" s="94"/>
      <c r="TNP53" s="94"/>
      <c r="TNQ53" s="94"/>
      <c r="TNR53" s="94"/>
      <c r="TNS53" s="94"/>
      <c r="TNT53" s="72" t="s">
        <v>430</v>
      </c>
      <c r="TNU53" s="72"/>
      <c r="TNV53" s="94"/>
      <c r="TNW53" s="94"/>
      <c r="TNX53" s="94"/>
      <c r="TNY53" s="94"/>
      <c r="TNZ53" s="94"/>
      <c r="TOA53" s="94"/>
      <c r="TOB53" s="94"/>
      <c r="TOC53" s="94"/>
      <c r="TOD53" s="94"/>
      <c r="TOE53" s="94"/>
      <c r="TOF53" s="94"/>
      <c r="TOG53" s="94"/>
      <c r="TOH53" s="94"/>
      <c r="TOI53" s="94"/>
      <c r="TOJ53" s="72" t="s">
        <v>430</v>
      </c>
      <c r="TOK53" s="72"/>
      <c r="TOL53" s="94"/>
      <c r="TOM53" s="94"/>
      <c r="TON53" s="94"/>
      <c r="TOO53" s="94"/>
      <c r="TOP53" s="94"/>
      <c r="TOQ53" s="94"/>
      <c r="TOR53" s="94"/>
      <c r="TOS53" s="94"/>
      <c r="TOT53" s="94"/>
      <c r="TOU53" s="94"/>
      <c r="TOV53" s="94"/>
      <c r="TOW53" s="94"/>
      <c r="TOX53" s="94"/>
      <c r="TOY53" s="94"/>
      <c r="TOZ53" s="72" t="s">
        <v>430</v>
      </c>
      <c r="TPA53" s="72"/>
      <c r="TPB53" s="94"/>
      <c r="TPC53" s="94"/>
      <c r="TPD53" s="94"/>
      <c r="TPE53" s="94"/>
      <c r="TPF53" s="94"/>
      <c r="TPG53" s="94"/>
      <c r="TPH53" s="94"/>
      <c r="TPI53" s="94"/>
      <c r="TPJ53" s="94"/>
      <c r="TPK53" s="94"/>
      <c r="TPL53" s="94"/>
      <c r="TPM53" s="94"/>
      <c r="TPN53" s="94"/>
      <c r="TPO53" s="94"/>
      <c r="TPP53" s="72" t="s">
        <v>430</v>
      </c>
      <c r="TPQ53" s="72"/>
      <c r="TPR53" s="94"/>
      <c r="TPS53" s="94"/>
      <c r="TPT53" s="94"/>
      <c r="TPU53" s="94"/>
      <c r="TPV53" s="94"/>
      <c r="TPW53" s="94"/>
      <c r="TPX53" s="94"/>
      <c r="TPY53" s="94"/>
      <c r="TPZ53" s="94"/>
      <c r="TQA53" s="94"/>
      <c r="TQB53" s="94"/>
      <c r="TQC53" s="94"/>
      <c r="TQD53" s="94"/>
      <c r="TQE53" s="94"/>
      <c r="TQF53" s="72" t="s">
        <v>430</v>
      </c>
      <c r="TQG53" s="72"/>
      <c r="TQH53" s="94"/>
      <c r="TQI53" s="94"/>
      <c r="TQJ53" s="94"/>
      <c r="TQK53" s="94"/>
      <c r="TQL53" s="94"/>
      <c r="TQM53" s="94"/>
      <c r="TQN53" s="94"/>
      <c r="TQO53" s="94"/>
      <c r="TQP53" s="94"/>
      <c r="TQQ53" s="94"/>
      <c r="TQR53" s="94"/>
      <c r="TQS53" s="94"/>
      <c r="TQT53" s="94"/>
      <c r="TQU53" s="94"/>
      <c r="TQV53" s="72" t="s">
        <v>430</v>
      </c>
      <c r="TQW53" s="72"/>
      <c r="TQX53" s="94"/>
      <c r="TQY53" s="94"/>
      <c r="TQZ53" s="94"/>
      <c r="TRA53" s="94"/>
      <c r="TRB53" s="94"/>
      <c r="TRC53" s="94"/>
      <c r="TRD53" s="94"/>
      <c r="TRE53" s="94"/>
      <c r="TRF53" s="94"/>
      <c r="TRG53" s="94"/>
      <c r="TRH53" s="94"/>
      <c r="TRI53" s="94"/>
      <c r="TRJ53" s="94"/>
      <c r="TRK53" s="94"/>
      <c r="TRL53" s="72" t="s">
        <v>430</v>
      </c>
      <c r="TRM53" s="72"/>
      <c r="TRN53" s="94"/>
      <c r="TRO53" s="94"/>
      <c r="TRP53" s="94"/>
      <c r="TRQ53" s="94"/>
      <c r="TRR53" s="94"/>
      <c r="TRS53" s="94"/>
      <c r="TRT53" s="94"/>
      <c r="TRU53" s="94"/>
      <c r="TRV53" s="94"/>
      <c r="TRW53" s="94"/>
      <c r="TRX53" s="94"/>
      <c r="TRY53" s="94"/>
      <c r="TRZ53" s="94"/>
      <c r="TSA53" s="94"/>
      <c r="TSB53" s="72" t="s">
        <v>430</v>
      </c>
      <c r="TSC53" s="72"/>
      <c r="TSD53" s="94"/>
      <c r="TSE53" s="94"/>
      <c r="TSF53" s="94"/>
      <c r="TSG53" s="94"/>
      <c r="TSH53" s="94"/>
      <c r="TSI53" s="94"/>
      <c r="TSJ53" s="94"/>
      <c r="TSK53" s="94"/>
      <c r="TSL53" s="94"/>
      <c r="TSM53" s="94"/>
      <c r="TSN53" s="94"/>
      <c r="TSO53" s="94"/>
      <c r="TSP53" s="94"/>
      <c r="TSQ53" s="94"/>
      <c r="TSR53" s="72" t="s">
        <v>430</v>
      </c>
      <c r="TSS53" s="72"/>
      <c r="TST53" s="94"/>
      <c r="TSU53" s="94"/>
      <c r="TSV53" s="94"/>
      <c r="TSW53" s="94"/>
      <c r="TSX53" s="94"/>
      <c r="TSY53" s="94"/>
      <c r="TSZ53" s="94"/>
      <c r="TTA53" s="94"/>
      <c r="TTB53" s="94"/>
      <c r="TTC53" s="94"/>
      <c r="TTD53" s="94"/>
      <c r="TTE53" s="94"/>
      <c r="TTF53" s="94"/>
      <c r="TTG53" s="94"/>
      <c r="TTH53" s="72" t="s">
        <v>430</v>
      </c>
      <c r="TTI53" s="72"/>
      <c r="TTJ53" s="94"/>
      <c r="TTK53" s="94"/>
      <c r="TTL53" s="94"/>
      <c r="TTM53" s="94"/>
      <c r="TTN53" s="94"/>
      <c r="TTO53" s="94"/>
      <c r="TTP53" s="94"/>
      <c r="TTQ53" s="94"/>
      <c r="TTR53" s="94"/>
      <c r="TTS53" s="94"/>
      <c r="TTT53" s="94"/>
      <c r="TTU53" s="94"/>
      <c r="TTV53" s="94"/>
      <c r="TTW53" s="94"/>
      <c r="TTX53" s="72" t="s">
        <v>430</v>
      </c>
      <c r="TTY53" s="72"/>
      <c r="TTZ53" s="94"/>
      <c r="TUA53" s="94"/>
      <c r="TUB53" s="94"/>
      <c r="TUC53" s="94"/>
      <c r="TUD53" s="94"/>
      <c r="TUE53" s="94"/>
      <c r="TUF53" s="94"/>
      <c r="TUG53" s="94"/>
      <c r="TUH53" s="94"/>
      <c r="TUI53" s="94"/>
      <c r="TUJ53" s="94"/>
      <c r="TUK53" s="94"/>
      <c r="TUL53" s="94"/>
      <c r="TUM53" s="94"/>
      <c r="TUN53" s="72" t="s">
        <v>430</v>
      </c>
      <c r="TUO53" s="72"/>
      <c r="TUP53" s="94"/>
      <c r="TUQ53" s="94"/>
      <c r="TUR53" s="94"/>
      <c r="TUS53" s="94"/>
      <c r="TUT53" s="94"/>
      <c r="TUU53" s="94"/>
      <c r="TUV53" s="94"/>
      <c r="TUW53" s="94"/>
      <c r="TUX53" s="94"/>
      <c r="TUY53" s="94"/>
      <c r="TUZ53" s="94"/>
      <c r="TVA53" s="94"/>
      <c r="TVB53" s="94"/>
      <c r="TVC53" s="94"/>
      <c r="TVD53" s="72" t="s">
        <v>430</v>
      </c>
      <c r="TVE53" s="72"/>
      <c r="TVF53" s="94"/>
      <c r="TVG53" s="94"/>
      <c r="TVH53" s="94"/>
      <c r="TVI53" s="94"/>
      <c r="TVJ53" s="94"/>
      <c r="TVK53" s="94"/>
      <c r="TVL53" s="94"/>
      <c r="TVM53" s="94"/>
      <c r="TVN53" s="94"/>
      <c r="TVO53" s="94"/>
      <c r="TVP53" s="94"/>
      <c r="TVQ53" s="94"/>
      <c r="TVR53" s="94"/>
      <c r="TVS53" s="94"/>
      <c r="TVT53" s="72" t="s">
        <v>430</v>
      </c>
      <c r="TVU53" s="72"/>
      <c r="TVV53" s="94"/>
      <c r="TVW53" s="94"/>
      <c r="TVX53" s="94"/>
      <c r="TVY53" s="94"/>
      <c r="TVZ53" s="94"/>
      <c r="TWA53" s="94"/>
      <c r="TWB53" s="94"/>
      <c r="TWC53" s="94"/>
      <c r="TWD53" s="94"/>
      <c r="TWE53" s="94"/>
      <c r="TWF53" s="94"/>
      <c r="TWG53" s="94"/>
      <c r="TWH53" s="94"/>
      <c r="TWI53" s="94"/>
      <c r="TWJ53" s="72" t="s">
        <v>430</v>
      </c>
      <c r="TWK53" s="72"/>
      <c r="TWL53" s="94"/>
      <c r="TWM53" s="94"/>
      <c r="TWN53" s="94"/>
      <c r="TWO53" s="94"/>
      <c r="TWP53" s="94"/>
      <c r="TWQ53" s="94"/>
      <c r="TWR53" s="94"/>
      <c r="TWS53" s="94"/>
      <c r="TWT53" s="94"/>
      <c r="TWU53" s="94"/>
      <c r="TWV53" s="94"/>
      <c r="TWW53" s="94"/>
      <c r="TWX53" s="94"/>
      <c r="TWY53" s="94"/>
      <c r="TWZ53" s="72" t="s">
        <v>430</v>
      </c>
      <c r="TXA53" s="72"/>
      <c r="TXB53" s="94"/>
      <c r="TXC53" s="94"/>
      <c r="TXD53" s="94"/>
      <c r="TXE53" s="94"/>
      <c r="TXF53" s="94"/>
      <c r="TXG53" s="94"/>
      <c r="TXH53" s="94"/>
      <c r="TXI53" s="94"/>
      <c r="TXJ53" s="94"/>
      <c r="TXK53" s="94"/>
      <c r="TXL53" s="94"/>
      <c r="TXM53" s="94"/>
      <c r="TXN53" s="94"/>
      <c r="TXO53" s="94"/>
      <c r="TXP53" s="72" t="s">
        <v>430</v>
      </c>
      <c r="TXQ53" s="72"/>
      <c r="TXR53" s="94"/>
      <c r="TXS53" s="94"/>
      <c r="TXT53" s="94"/>
      <c r="TXU53" s="94"/>
      <c r="TXV53" s="94"/>
      <c r="TXW53" s="94"/>
      <c r="TXX53" s="94"/>
      <c r="TXY53" s="94"/>
      <c r="TXZ53" s="94"/>
      <c r="TYA53" s="94"/>
      <c r="TYB53" s="94"/>
      <c r="TYC53" s="94"/>
      <c r="TYD53" s="94"/>
      <c r="TYE53" s="94"/>
      <c r="TYF53" s="72" t="s">
        <v>430</v>
      </c>
      <c r="TYG53" s="72"/>
      <c r="TYH53" s="94"/>
      <c r="TYI53" s="94"/>
      <c r="TYJ53" s="94"/>
      <c r="TYK53" s="94"/>
      <c r="TYL53" s="94"/>
      <c r="TYM53" s="94"/>
      <c r="TYN53" s="94"/>
      <c r="TYO53" s="94"/>
      <c r="TYP53" s="94"/>
      <c r="TYQ53" s="94"/>
      <c r="TYR53" s="94"/>
      <c r="TYS53" s="94"/>
      <c r="TYT53" s="94"/>
      <c r="TYU53" s="94"/>
      <c r="TYV53" s="72" t="s">
        <v>430</v>
      </c>
      <c r="TYW53" s="72"/>
      <c r="TYX53" s="94"/>
      <c r="TYY53" s="94"/>
      <c r="TYZ53" s="94"/>
      <c r="TZA53" s="94"/>
      <c r="TZB53" s="94"/>
      <c r="TZC53" s="94"/>
      <c r="TZD53" s="94"/>
      <c r="TZE53" s="94"/>
      <c r="TZF53" s="94"/>
      <c r="TZG53" s="94"/>
      <c r="TZH53" s="94"/>
      <c r="TZI53" s="94"/>
      <c r="TZJ53" s="94"/>
      <c r="TZK53" s="94"/>
      <c r="TZL53" s="72" t="s">
        <v>430</v>
      </c>
      <c r="TZM53" s="72"/>
      <c r="TZN53" s="94"/>
      <c r="TZO53" s="94"/>
      <c r="TZP53" s="94"/>
      <c r="TZQ53" s="94"/>
      <c r="TZR53" s="94"/>
      <c r="TZS53" s="94"/>
      <c r="TZT53" s="94"/>
      <c r="TZU53" s="94"/>
      <c r="TZV53" s="94"/>
      <c r="TZW53" s="94"/>
      <c r="TZX53" s="94"/>
      <c r="TZY53" s="94"/>
      <c r="TZZ53" s="94"/>
      <c r="UAA53" s="94"/>
      <c r="UAB53" s="72" t="s">
        <v>430</v>
      </c>
      <c r="UAC53" s="72"/>
      <c r="UAD53" s="94"/>
      <c r="UAE53" s="94"/>
      <c r="UAF53" s="94"/>
      <c r="UAG53" s="94"/>
      <c r="UAH53" s="94"/>
      <c r="UAI53" s="94"/>
      <c r="UAJ53" s="94"/>
      <c r="UAK53" s="94"/>
      <c r="UAL53" s="94"/>
      <c r="UAM53" s="94"/>
      <c r="UAN53" s="94"/>
      <c r="UAO53" s="94"/>
      <c r="UAP53" s="94"/>
      <c r="UAQ53" s="94"/>
      <c r="UAR53" s="72" t="s">
        <v>430</v>
      </c>
      <c r="UAS53" s="72"/>
      <c r="UAT53" s="94"/>
      <c r="UAU53" s="94"/>
      <c r="UAV53" s="94"/>
      <c r="UAW53" s="94"/>
      <c r="UAX53" s="94"/>
      <c r="UAY53" s="94"/>
      <c r="UAZ53" s="94"/>
      <c r="UBA53" s="94"/>
      <c r="UBB53" s="94"/>
      <c r="UBC53" s="94"/>
      <c r="UBD53" s="94"/>
      <c r="UBE53" s="94"/>
      <c r="UBF53" s="94"/>
      <c r="UBG53" s="94"/>
      <c r="UBH53" s="72" t="s">
        <v>430</v>
      </c>
      <c r="UBI53" s="72"/>
      <c r="UBJ53" s="94"/>
      <c r="UBK53" s="94"/>
      <c r="UBL53" s="94"/>
      <c r="UBM53" s="94"/>
      <c r="UBN53" s="94"/>
      <c r="UBO53" s="94"/>
      <c r="UBP53" s="94"/>
      <c r="UBQ53" s="94"/>
      <c r="UBR53" s="94"/>
      <c r="UBS53" s="94"/>
      <c r="UBT53" s="94"/>
      <c r="UBU53" s="94"/>
      <c r="UBV53" s="94"/>
      <c r="UBW53" s="94"/>
      <c r="UBX53" s="72" t="s">
        <v>430</v>
      </c>
      <c r="UBY53" s="72"/>
      <c r="UBZ53" s="94"/>
      <c r="UCA53" s="94"/>
      <c r="UCB53" s="94"/>
      <c r="UCC53" s="94"/>
      <c r="UCD53" s="94"/>
      <c r="UCE53" s="94"/>
      <c r="UCF53" s="94"/>
      <c r="UCG53" s="94"/>
      <c r="UCH53" s="94"/>
      <c r="UCI53" s="94"/>
      <c r="UCJ53" s="94"/>
      <c r="UCK53" s="94"/>
      <c r="UCL53" s="94"/>
      <c r="UCM53" s="94"/>
      <c r="UCN53" s="72" t="s">
        <v>430</v>
      </c>
      <c r="UCO53" s="72"/>
      <c r="UCP53" s="94"/>
      <c r="UCQ53" s="94"/>
      <c r="UCR53" s="94"/>
      <c r="UCS53" s="94"/>
      <c r="UCT53" s="94"/>
      <c r="UCU53" s="94"/>
      <c r="UCV53" s="94"/>
      <c r="UCW53" s="94"/>
      <c r="UCX53" s="94"/>
      <c r="UCY53" s="94"/>
      <c r="UCZ53" s="94"/>
      <c r="UDA53" s="94"/>
      <c r="UDB53" s="94"/>
      <c r="UDC53" s="94"/>
      <c r="UDD53" s="72" t="s">
        <v>430</v>
      </c>
      <c r="UDE53" s="72"/>
      <c r="UDF53" s="94"/>
      <c r="UDG53" s="94"/>
      <c r="UDH53" s="94"/>
      <c r="UDI53" s="94"/>
      <c r="UDJ53" s="94"/>
      <c r="UDK53" s="94"/>
      <c r="UDL53" s="94"/>
      <c r="UDM53" s="94"/>
      <c r="UDN53" s="94"/>
      <c r="UDO53" s="94"/>
      <c r="UDP53" s="94"/>
      <c r="UDQ53" s="94"/>
      <c r="UDR53" s="94"/>
      <c r="UDS53" s="94"/>
      <c r="UDT53" s="72" t="s">
        <v>430</v>
      </c>
      <c r="UDU53" s="72"/>
      <c r="UDV53" s="94"/>
      <c r="UDW53" s="94"/>
      <c r="UDX53" s="94"/>
      <c r="UDY53" s="94"/>
      <c r="UDZ53" s="94"/>
      <c r="UEA53" s="94"/>
      <c r="UEB53" s="94"/>
      <c r="UEC53" s="94"/>
      <c r="UED53" s="94"/>
      <c r="UEE53" s="94"/>
      <c r="UEF53" s="94"/>
      <c r="UEG53" s="94"/>
      <c r="UEH53" s="94"/>
      <c r="UEI53" s="94"/>
      <c r="UEJ53" s="72" t="s">
        <v>430</v>
      </c>
      <c r="UEK53" s="72"/>
      <c r="UEL53" s="94"/>
      <c r="UEM53" s="94"/>
      <c r="UEN53" s="94"/>
      <c r="UEO53" s="94"/>
      <c r="UEP53" s="94"/>
      <c r="UEQ53" s="94"/>
      <c r="UER53" s="94"/>
      <c r="UES53" s="94"/>
      <c r="UET53" s="94"/>
      <c r="UEU53" s="94"/>
      <c r="UEV53" s="94"/>
      <c r="UEW53" s="94"/>
      <c r="UEX53" s="94"/>
      <c r="UEY53" s="94"/>
      <c r="UEZ53" s="72" t="s">
        <v>430</v>
      </c>
      <c r="UFA53" s="72"/>
      <c r="UFB53" s="94"/>
      <c r="UFC53" s="94"/>
      <c r="UFD53" s="94"/>
      <c r="UFE53" s="94"/>
      <c r="UFF53" s="94"/>
      <c r="UFG53" s="94"/>
      <c r="UFH53" s="94"/>
      <c r="UFI53" s="94"/>
      <c r="UFJ53" s="94"/>
      <c r="UFK53" s="94"/>
      <c r="UFL53" s="94"/>
      <c r="UFM53" s="94"/>
      <c r="UFN53" s="94"/>
      <c r="UFO53" s="94"/>
      <c r="UFP53" s="72" t="s">
        <v>430</v>
      </c>
      <c r="UFQ53" s="72"/>
      <c r="UFR53" s="94"/>
      <c r="UFS53" s="94"/>
      <c r="UFT53" s="94"/>
      <c r="UFU53" s="94"/>
      <c r="UFV53" s="94"/>
      <c r="UFW53" s="94"/>
      <c r="UFX53" s="94"/>
      <c r="UFY53" s="94"/>
      <c r="UFZ53" s="94"/>
      <c r="UGA53" s="94"/>
      <c r="UGB53" s="94"/>
      <c r="UGC53" s="94"/>
      <c r="UGD53" s="94"/>
      <c r="UGE53" s="94"/>
      <c r="UGF53" s="72" t="s">
        <v>430</v>
      </c>
      <c r="UGG53" s="72"/>
      <c r="UGH53" s="94"/>
      <c r="UGI53" s="94"/>
      <c r="UGJ53" s="94"/>
      <c r="UGK53" s="94"/>
      <c r="UGL53" s="94"/>
      <c r="UGM53" s="94"/>
      <c r="UGN53" s="94"/>
      <c r="UGO53" s="94"/>
      <c r="UGP53" s="94"/>
      <c r="UGQ53" s="94"/>
      <c r="UGR53" s="94"/>
      <c r="UGS53" s="94"/>
      <c r="UGT53" s="94"/>
      <c r="UGU53" s="94"/>
      <c r="UGV53" s="72" t="s">
        <v>430</v>
      </c>
      <c r="UGW53" s="72"/>
      <c r="UGX53" s="94"/>
      <c r="UGY53" s="94"/>
      <c r="UGZ53" s="94"/>
      <c r="UHA53" s="94"/>
      <c r="UHB53" s="94"/>
      <c r="UHC53" s="94"/>
      <c r="UHD53" s="94"/>
      <c r="UHE53" s="94"/>
      <c r="UHF53" s="94"/>
      <c r="UHG53" s="94"/>
      <c r="UHH53" s="94"/>
      <c r="UHI53" s="94"/>
      <c r="UHJ53" s="94"/>
      <c r="UHK53" s="94"/>
      <c r="UHL53" s="72" t="s">
        <v>430</v>
      </c>
      <c r="UHM53" s="72"/>
      <c r="UHN53" s="94"/>
      <c r="UHO53" s="94"/>
      <c r="UHP53" s="94"/>
      <c r="UHQ53" s="94"/>
      <c r="UHR53" s="94"/>
      <c r="UHS53" s="94"/>
      <c r="UHT53" s="94"/>
      <c r="UHU53" s="94"/>
      <c r="UHV53" s="94"/>
      <c r="UHW53" s="94"/>
      <c r="UHX53" s="94"/>
      <c r="UHY53" s="94"/>
      <c r="UHZ53" s="94"/>
      <c r="UIA53" s="94"/>
      <c r="UIB53" s="72" t="s">
        <v>430</v>
      </c>
      <c r="UIC53" s="72"/>
      <c r="UID53" s="94"/>
      <c r="UIE53" s="94"/>
      <c r="UIF53" s="94"/>
      <c r="UIG53" s="94"/>
      <c r="UIH53" s="94"/>
      <c r="UII53" s="94"/>
      <c r="UIJ53" s="94"/>
      <c r="UIK53" s="94"/>
      <c r="UIL53" s="94"/>
      <c r="UIM53" s="94"/>
      <c r="UIN53" s="94"/>
      <c r="UIO53" s="94"/>
      <c r="UIP53" s="94"/>
      <c r="UIQ53" s="94"/>
      <c r="UIR53" s="72" t="s">
        <v>430</v>
      </c>
      <c r="UIS53" s="72"/>
      <c r="UIT53" s="94"/>
      <c r="UIU53" s="94"/>
      <c r="UIV53" s="94"/>
      <c r="UIW53" s="94"/>
      <c r="UIX53" s="94"/>
      <c r="UIY53" s="94"/>
      <c r="UIZ53" s="94"/>
      <c r="UJA53" s="94"/>
      <c r="UJB53" s="94"/>
      <c r="UJC53" s="94"/>
      <c r="UJD53" s="94"/>
      <c r="UJE53" s="94"/>
      <c r="UJF53" s="94"/>
      <c r="UJG53" s="94"/>
      <c r="UJH53" s="72" t="s">
        <v>430</v>
      </c>
      <c r="UJI53" s="72"/>
      <c r="UJJ53" s="94"/>
      <c r="UJK53" s="94"/>
      <c r="UJL53" s="94"/>
      <c r="UJM53" s="94"/>
      <c r="UJN53" s="94"/>
      <c r="UJO53" s="94"/>
      <c r="UJP53" s="94"/>
      <c r="UJQ53" s="94"/>
      <c r="UJR53" s="94"/>
      <c r="UJS53" s="94"/>
      <c r="UJT53" s="94"/>
      <c r="UJU53" s="94"/>
      <c r="UJV53" s="94"/>
      <c r="UJW53" s="94"/>
      <c r="UJX53" s="72" t="s">
        <v>430</v>
      </c>
      <c r="UJY53" s="72"/>
      <c r="UJZ53" s="94"/>
      <c r="UKA53" s="94"/>
      <c r="UKB53" s="94"/>
      <c r="UKC53" s="94"/>
      <c r="UKD53" s="94"/>
      <c r="UKE53" s="94"/>
      <c r="UKF53" s="94"/>
      <c r="UKG53" s="94"/>
      <c r="UKH53" s="94"/>
      <c r="UKI53" s="94"/>
      <c r="UKJ53" s="94"/>
      <c r="UKK53" s="94"/>
      <c r="UKL53" s="94"/>
      <c r="UKM53" s="94"/>
      <c r="UKN53" s="72" t="s">
        <v>430</v>
      </c>
      <c r="UKO53" s="72"/>
      <c r="UKP53" s="94"/>
      <c r="UKQ53" s="94"/>
      <c r="UKR53" s="94"/>
      <c r="UKS53" s="94"/>
      <c r="UKT53" s="94"/>
      <c r="UKU53" s="94"/>
      <c r="UKV53" s="94"/>
      <c r="UKW53" s="94"/>
      <c r="UKX53" s="94"/>
      <c r="UKY53" s="94"/>
      <c r="UKZ53" s="94"/>
      <c r="ULA53" s="94"/>
      <c r="ULB53" s="94"/>
      <c r="ULC53" s="94"/>
      <c r="ULD53" s="72" t="s">
        <v>430</v>
      </c>
      <c r="ULE53" s="72"/>
      <c r="ULF53" s="94"/>
      <c r="ULG53" s="94"/>
      <c r="ULH53" s="94"/>
      <c r="ULI53" s="94"/>
      <c r="ULJ53" s="94"/>
      <c r="ULK53" s="94"/>
      <c r="ULL53" s="94"/>
      <c r="ULM53" s="94"/>
      <c r="ULN53" s="94"/>
      <c r="ULO53" s="94"/>
      <c r="ULP53" s="94"/>
      <c r="ULQ53" s="94"/>
      <c r="ULR53" s="94"/>
      <c r="ULS53" s="94"/>
      <c r="ULT53" s="72" t="s">
        <v>430</v>
      </c>
      <c r="ULU53" s="72"/>
      <c r="ULV53" s="94"/>
      <c r="ULW53" s="94"/>
      <c r="ULX53" s="94"/>
      <c r="ULY53" s="94"/>
      <c r="ULZ53" s="94"/>
      <c r="UMA53" s="94"/>
      <c r="UMB53" s="94"/>
      <c r="UMC53" s="94"/>
      <c r="UMD53" s="94"/>
      <c r="UME53" s="94"/>
      <c r="UMF53" s="94"/>
      <c r="UMG53" s="94"/>
      <c r="UMH53" s="94"/>
      <c r="UMI53" s="94"/>
      <c r="UMJ53" s="72" t="s">
        <v>430</v>
      </c>
      <c r="UMK53" s="72"/>
      <c r="UML53" s="94"/>
      <c r="UMM53" s="94"/>
      <c r="UMN53" s="94"/>
      <c r="UMO53" s="94"/>
      <c r="UMP53" s="94"/>
      <c r="UMQ53" s="94"/>
      <c r="UMR53" s="94"/>
      <c r="UMS53" s="94"/>
      <c r="UMT53" s="94"/>
      <c r="UMU53" s="94"/>
      <c r="UMV53" s="94"/>
      <c r="UMW53" s="94"/>
      <c r="UMX53" s="94"/>
      <c r="UMY53" s="94"/>
      <c r="UMZ53" s="72" t="s">
        <v>430</v>
      </c>
      <c r="UNA53" s="72"/>
      <c r="UNB53" s="94"/>
      <c r="UNC53" s="94"/>
      <c r="UND53" s="94"/>
      <c r="UNE53" s="94"/>
      <c r="UNF53" s="94"/>
      <c r="UNG53" s="94"/>
      <c r="UNH53" s="94"/>
      <c r="UNI53" s="94"/>
      <c r="UNJ53" s="94"/>
      <c r="UNK53" s="94"/>
      <c r="UNL53" s="94"/>
      <c r="UNM53" s="94"/>
      <c r="UNN53" s="94"/>
      <c r="UNO53" s="94"/>
      <c r="UNP53" s="72" t="s">
        <v>430</v>
      </c>
      <c r="UNQ53" s="72"/>
      <c r="UNR53" s="94"/>
      <c r="UNS53" s="94"/>
      <c r="UNT53" s="94"/>
      <c r="UNU53" s="94"/>
      <c r="UNV53" s="94"/>
      <c r="UNW53" s="94"/>
      <c r="UNX53" s="94"/>
      <c r="UNY53" s="94"/>
      <c r="UNZ53" s="94"/>
      <c r="UOA53" s="94"/>
      <c r="UOB53" s="94"/>
      <c r="UOC53" s="94"/>
      <c r="UOD53" s="94"/>
      <c r="UOE53" s="94"/>
      <c r="UOF53" s="72" t="s">
        <v>430</v>
      </c>
      <c r="UOG53" s="72"/>
      <c r="UOH53" s="94"/>
      <c r="UOI53" s="94"/>
      <c r="UOJ53" s="94"/>
      <c r="UOK53" s="94"/>
      <c r="UOL53" s="94"/>
      <c r="UOM53" s="94"/>
      <c r="UON53" s="94"/>
      <c r="UOO53" s="94"/>
      <c r="UOP53" s="94"/>
      <c r="UOQ53" s="94"/>
      <c r="UOR53" s="94"/>
      <c r="UOS53" s="94"/>
      <c r="UOT53" s="94"/>
      <c r="UOU53" s="94"/>
      <c r="UOV53" s="72" t="s">
        <v>430</v>
      </c>
      <c r="UOW53" s="72"/>
      <c r="UOX53" s="94"/>
      <c r="UOY53" s="94"/>
      <c r="UOZ53" s="94"/>
      <c r="UPA53" s="94"/>
      <c r="UPB53" s="94"/>
      <c r="UPC53" s="94"/>
      <c r="UPD53" s="94"/>
      <c r="UPE53" s="94"/>
      <c r="UPF53" s="94"/>
      <c r="UPG53" s="94"/>
      <c r="UPH53" s="94"/>
      <c r="UPI53" s="94"/>
      <c r="UPJ53" s="94"/>
      <c r="UPK53" s="94"/>
      <c r="UPL53" s="72" t="s">
        <v>430</v>
      </c>
      <c r="UPM53" s="72"/>
      <c r="UPN53" s="94"/>
      <c r="UPO53" s="94"/>
      <c r="UPP53" s="94"/>
      <c r="UPQ53" s="94"/>
      <c r="UPR53" s="94"/>
      <c r="UPS53" s="94"/>
      <c r="UPT53" s="94"/>
      <c r="UPU53" s="94"/>
      <c r="UPV53" s="94"/>
      <c r="UPW53" s="94"/>
      <c r="UPX53" s="94"/>
      <c r="UPY53" s="94"/>
      <c r="UPZ53" s="94"/>
      <c r="UQA53" s="94"/>
      <c r="UQB53" s="72" t="s">
        <v>430</v>
      </c>
      <c r="UQC53" s="72"/>
      <c r="UQD53" s="94"/>
      <c r="UQE53" s="94"/>
      <c r="UQF53" s="94"/>
      <c r="UQG53" s="94"/>
      <c r="UQH53" s="94"/>
      <c r="UQI53" s="94"/>
      <c r="UQJ53" s="94"/>
      <c r="UQK53" s="94"/>
      <c r="UQL53" s="94"/>
      <c r="UQM53" s="94"/>
      <c r="UQN53" s="94"/>
      <c r="UQO53" s="94"/>
      <c r="UQP53" s="94"/>
      <c r="UQQ53" s="94"/>
      <c r="UQR53" s="72" t="s">
        <v>430</v>
      </c>
      <c r="UQS53" s="72"/>
      <c r="UQT53" s="94"/>
      <c r="UQU53" s="94"/>
      <c r="UQV53" s="94"/>
      <c r="UQW53" s="94"/>
      <c r="UQX53" s="94"/>
      <c r="UQY53" s="94"/>
      <c r="UQZ53" s="94"/>
      <c r="URA53" s="94"/>
      <c r="URB53" s="94"/>
      <c r="URC53" s="94"/>
      <c r="URD53" s="94"/>
      <c r="URE53" s="94"/>
      <c r="URF53" s="94"/>
      <c r="URG53" s="94"/>
      <c r="URH53" s="72" t="s">
        <v>430</v>
      </c>
      <c r="URI53" s="72"/>
      <c r="URJ53" s="94"/>
      <c r="URK53" s="94"/>
      <c r="URL53" s="94"/>
      <c r="URM53" s="94"/>
      <c r="URN53" s="94"/>
      <c r="URO53" s="94"/>
      <c r="URP53" s="94"/>
      <c r="URQ53" s="94"/>
      <c r="URR53" s="94"/>
      <c r="URS53" s="94"/>
      <c r="URT53" s="94"/>
      <c r="URU53" s="94"/>
      <c r="URV53" s="94"/>
      <c r="URW53" s="94"/>
      <c r="URX53" s="72" t="s">
        <v>430</v>
      </c>
      <c r="URY53" s="72"/>
      <c r="URZ53" s="94"/>
      <c r="USA53" s="94"/>
      <c r="USB53" s="94"/>
      <c r="USC53" s="94"/>
      <c r="USD53" s="94"/>
      <c r="USE53" s="94"/>
      <c r="USF53" s="94"/>
      <c r="USG53" s="94"/>
      <c r="USH53" s="94"/>
      <c r="USI53" s="94"/>
      <c r="USJ53" s="94"/>
      <c r="USK53" s="94"/>
      <c r="USL53" s="94"/>
      <c r="USM53" s="94"/>
      <c r="USN53" s="72" t="s">
        <v>430</v>
      </c>
      <c r="USO53" s="72"/>
      <c r="USP53" s="94"/>
      <c r="USQ53" s="94"/>
      <c r="USR53" s="94"/>
      <c r="USS53" s="94"/>
      <c r="UST53" s="94"/>
      <c r="USU53" s="94"/>
      <c r="USV53" s="94"/>
      <c r="USW53" s="94"/>
      <c r="USX53" s="94"/>
      <c r="USY53" s="94"/>
      <c r="USZ53" s="94"/>
      <c r="UTA53" s="94"/>
      <c r="UTB53" s="94"/>
      <c r="UTC53" s="94"/>
      <c r="UTD53" s="72" t="s">
        <v>430</v>
      </c>
      <c r="UTE53" s="72"/>
      <c r="UTF53" s="94"/>
      <c r="UTG53" s="94"/>
      <c r="UTH53" s="94"/>
      <c r="UTI53" s="94"/>
      <c r="UTJ53" s="94"/>
      <c r="UTK53" s="94"/>
      <c r="UTL53" s="94"/>
      <c r="UTM53" s="94"/>
      <c r="UTN53" s="94"/>
      <c r="UTO53" s="94"/>
      <c r="UTP53" s="94"/>
      <c r="UTQ53" s="94"/>
      <c r="UTR53" s="94"/>
      <c r="UTS53" s="94"/>
      <c r="UTT53" s="72" t="s">
        <v>430</v>
      </c>
      <c r="UTU53" s="72"/>
      <c r="UTV53" s="94"/>
      <c r="UTW53" s="94"/>
      <c r="UTX53" s="94"/>
      <c r="UTY53" s="94"/>
      <c r="UTZ53" s="94"/>
      <c r="UUA53" s="94"/>
      <c r="UUB53" s="94"/>
      <c r="UUC53" s="94"/>
      <c r="UUD53" s="94"/>
      <c r="UUE53" s="94"/>
      <c r="UUF53" s="94"/>
      <c r="UUG53" s="94"/>
      <c r="UUH53" s="94"/>
      <c r="UUI53" s="94"/>
      <c r="UUJ53" s="72" t="s">
        <v>430</v>
      </c>
      <c r="UUK53" s="72"/>
      <c r="UUL53" s="94"/>
      <c r="UUM53" s="94"/>
      <c r="UUN53" s="94"/>
      <c r="UUO53" s="94"/>
      <c r="UUP53" s="94"/>
      <c r="UUQ53" s="94"/>
      <c r="UUR53" s="94"/>
      <c r="UUS53" s="94"/>
      <c r="UUT53" s="94"/>
      <c r="UUU53" s="94"/>
      <c r="UUV53" s="94"/>
      <c r="UUW53" s="94"/>
      <c r="UUX53" s="94"/>
      <c r="UUY53" s="94"/>
      <c r="UUZ53" s="72" t="s">
        <v>430</v>
      </c>
      <c r="UVA53" s="72"/>
      <c r="UVB53" s="94"/>
      <c r="UVC53" s="94"/>
      <c r="UVD53" s="94"/>
      <c r="UVE53" s="94"/>
      <c r="UVF53" s="94"/>
      <c r="UVG53" s="94"/>
      <c r="UVH53" s="94"/>
      <c r="UVI53" s="94"/>
      <c r="UVJ53" s="94"/>
      <c r="UVK53" s="94"/>
      <c r="UVL53" s="94"/>
      <c r="UVM53" s="94"/>
      <c r="UVN53" s="94"/>
      <c r="UVO53" s="94"/>
      <c r="UVP53" s="72" t="s">
        <v>430</v>
      </c>
      <c r="UVQ53" s="72"/>
      <c r="UVR53" s="94"/>
      <c r="UVS53" s="94"/>
      <c r="UVT53" s="94"/>
      <c r="UVU53" s="94"/>
      <c r="UVV53" s="94"/>
      <c r="UVW53" s="94"/>
      <c r="UVX53" s="94"/>
      <c r="UVY53" s="94"/>
      <c r="UVZ53" s="94"/>
      <c r="UWA53" s="94"/>
      <c r="UWB53" s="94"/>
      <c r="UWC53" s="94"/>
      <c r="UWD53" s="94"/>
      <c r="UWE53" s="94"/>
      <c r="UWF53" s="72" t="s">
        <v>430</v>
      </c>
      <c r="UWG53" s="72"/>
      <c r="UWH53" s="94"/>
      <c r="UWI53" s="94"/>
      <c r="UWJ53" s="94"/>
      <c r="UWK53" s="94"/>
      <c r="UWL53" s="94"/>
      <c r="UWM53" s="94"/>
      <c r="UWN53" s="94"/>
      <c r="UWO53" s="94"/>
      <c r="UWP53" s="94"/>
      <c r="UWQ53" s="94"/>
      <c r="UWR53" s="94"/>
      <c r="UWS53" s="94"/>
      <c r="UWT53" s="94"/>
      <c r="UWU53" s="94"/>
      <c r="UWV53" s="72" t="s">
        <v>430</v>
      </c>
      <c r="UWW53" s="72"/>
      <c r="UWX53" s="94"/>
      <c r="UWY53" s="94"/>
      <c r="UWZ53" s="94"/>
      <c r="UXA53" s="94"/>
      <c r="UXB53" s="94"/>
      <c r="UXC53" s="94"/>
      <c r="UXD53" s="94"/>
      <c r="UXE53" s="94"/>
      <c r="UXF53" s="94"/>
      <c r="UXG53" s="94"/>
      <c r="UXH53" s="94"/>
      <c r="UXI53" s="94"/>
      <c r="UXJ53" s="94"/>
      <c r="UXK53" s="94"/>
      <c r="UXL53" s="72" t="s">
        <v>430</v>
      </c>
      <c r="UXM53" s="72"/>
      <c r="UXN53" s="94"/>
      <c r="UXO53" s="94"/>
      <c r="UXP53" s="94"/>
      <c r="UXQ53" s="94"/>
      <c r="UXR53" s="94"/>
      <c r="UXS53" s="94"/>
      <c r="UXT53" s="94"/>
      <c r="UXU53" s="94"/>
      <c r="UXV53" s="94"/>
      <c r="UXW53" s="94"/>
      <c r="UXX53" s="94"/>
      <c r="UXY53" s="94"/>
      <c r="UXZ53" s="94"/>
      <c r="UYA53" s="94"/>
      <c r="UYB53" s="72" t="s">
        <v>430</v>
      </c>
      <c r="UYC53" s="72"/>
      <c r="UYD53" s="94"/>
      <c r="UYE53" s="94"/>
      <c r="UYF53" s="94"/>
      <c r="UYG53" s="94"/>
      <c r="UYH53" s="94"/>
      <c r="UYI53" s="94"/>
      <c r="UYJ53" s="94"/>
      <c r="UYK53" s="94"/>
      <c r="UYL53" s="94"/>
      <c r="UYM53" s="94"/>
      <c r="UYN53" s="94"/>
      <c r="UYO53" s="94"/>
      <c r="UYP53" s="94"/>
      <c r="UYQ53" s="94"/>
      <c r="UYR53" s="72" t="s">
        <v>430</v>
      </c>
      <c r="UYS53" s="72"/>
      <c r="UYT53" s="94"/>
      <c r="UYU53" s="94"/>
      <c r="UYV53" s="94"/>
      <c r="UYW53" s="94"/>
      <c r="UYX53" s="94"/>
      <c r="UYY53" s="94"/>
      <c r="UYZ53" s="94"/>
      <c r="UZA53" s="94"/>
      <c r="UZB53" s="94"/>
      <c r="UZC53" s="94"/>
      <c r="UZD53" s="94"/>
      <c r="UZE53" s="94"/>
      <c r="UZF53" s="94"/>
      <c r="UZG53" s="94"/>
      <c r="UZH53" s="72" t="s">
        <v>430</v>
      </c>
      <c r="UZI53" s="72"/>
      <c r="UZJ53" s="94"/>
      <c r="UZK53" s="94"/>
      <c r="UZL53" s="94"/>
      <c r="UZM53" s="94"/>
      <c r="UZN53" s="94"/>
      <c r="UZO53" s="94"/>
      <c r="UZP53" s="94"/>
      <c r="UZQ53" s="94"/>
      <c r="UZR53" s="94"/>
      <c r="UZS53" s="94"/>
      <c r="UZT53" s="94"/>
      <c r="UZU53" s="94"/>
      <c r="UZV53" s="94"/>
      <c r="UZW53" s="94"/>
      <c r="UZX53" s="72" t="s">
        <v>430</v>
      </c>
      <c r="UZY53" s="72"/>
      <c r="UZZ53" s="94"/>
      <c r="VAA53" s="94"/>
      <c r="VAB53" s="94"/>
      <c r="VAC53" s="94"/>
      <c r="VAD53" s="94"/>
      <c r="VAE53" s="94"/>
      <c r="VAF53" s="94"/>
      <c r="VAG53" s="94"/>
      <c r="VAH53" s="94"/>
      <c r="VAI53" s="94"/>
      <c r="VAJ53" s="94"/>
      <c r="VAK53" s="94"/>
      <c r="VAL53" s="94"/>
      <c r="VAM53" s="94"/>
      <c r="VAN53" s="72" t="s">
        <v>430</v>
      </c>
      <c r="VAO53" s="72"/>
      <c r="VAP53" s="94"/>
      <c r="VAQ53" s="94"/>
      <c r="VAR53" s="94"/>
      <c r="VAS53" s="94"/>
      <c r="VAT53" s="94"/>
      <c r="VAU53" s="94"/>
      <c r="VAV53" s="94"/>
      <c r="VAW53" s="94"/>
      <c r="VAX53" s="94"/>
      <c r="VAY53" s="94"/>
      <c r="VAZ53" s="94"/>
      <c r="VBA53" s="94"/>
      <c r="VBB53" s="94"/>
      <c r="VBC53" s="94"/>
      <c r="VBD53" s="72" t="s">
        <v>430</v>
      </c>
      <c r="VBE53" s="72"/>
      <c r="VBF53" s="94"/>
      <c r="VBG53" s="94"/>
      <c r="VBH53" s="94"/>
      <c r="VBI53" s="94"/>
      <c r="VBJ53" s="94"/>
      <c r="VBK53" s="94"/>
      <c r="VBL53" s="94"/>
      <c r="VBM53" s="94"/>
      <c r="VBN53" s="94"/>
      <c r="VBO53" s="94"/>
      <c r="VBP53" s="94"/>
      <c r="VBQ53" s="94"/>
      <c r="VBR53" s="94"/>
      <c r="VBS53" s="94"/>
      <c r="VBT53" s="72" t="s">
        <v>430</v>
      </c>
      <c r="VBU53" s="72"/>
      <c r="VBV53" s="94"/>
      <c r="VBW53" s="94"/>
      <c r="VBX53" s="94"/>
      <c r="VBY53" s="94"/>
      <c r="VBZ53" s="94"/>
      <c r="VCA53" s="94"/>
      <c r="VCB53" s="94"/>
      <c r="VCC53" s="94"/>
      <c r="VCD53" s="94"/>
      <c r="VCE53" s="94"/>
      <c r="VCF53" s="94"/>
      <c r="VCG53" s="94"/>
      <c r="VCH53" s="94"/>
      <c r="VCI53" s="94"/>
      <c r="VCJ53" s="72" t="s">
        <v>430</v>
      </c>
      <c r="VCK53" s="72"/>
      <c r="VCL53" s="94"/>
      <c r="VCM53" s="94"/>
      <c r="VCN53" s="94"/>
      <c r="VCO53" s="94"/>
      <c r="VCP53" s="94"/>
      <c r="VCQ53" s="94"/>
      <c r="VCR53" s="94"/>
      <c r="VCS53" s="94"/>
      <c r="VCT53" s="94"/>
      <c r="VCU53" s="94"/>
      <c r="VCV53" s="94"/>
      <c r="VCW53" s="94"/>
      <c r="VCX53" s="94"/>
      <c r="VCY53" s="94"/>
      <c r="VCZ53" s="72" t="s">
        <v>430</v>
      </c>
      <c r="VDA53" s="72"/>
      <c r="VDB53" s="94"/>
      <c r="VDC53" s="94"/>
      <c r="VDD53" s="94"/>
      <c r="VDE53" s="94"/>
      <c r="VDF53" s="94"/>
      <c r="VDG53" s="94"/>
      <c r="VDH53" s="94"/>
      <c r="VDI53" s="94"/>
      <c r="VDJ53" s="94"/>
      <c r="VDK53" s="94"/>
      <c r="VDL53" s="94"/>
      <c r="VDM53" s="94"/>
      <c r="VDN53" s="94"/>
      <c r="VDO53" s="94"/>
      <c r="VDP53" s="72" t="s">
        <v>430</v>
      </c>
      <c r="VDQ53" s="72"/>
      <c r="VDR53" s="94"/>
      <c r="VDS53" s="94"/>
      <c r="VDT53" s="94"/>
      <c r="VDU53" s="94"/>
      <c r="VDV53" s="94"/>
      <c r="VDW53" s="94"/>
      <c r="VDX53" s="94"/>
      <c r="VDY53" s="94"/>
      <c r="VDZ53" s="94"/>
      <c r="VEA53" s="94"/>
      <c r="VEB53" s="94"/>
      <c r="VEC53" s="94"/>
      <c r="VED53" s="94"/>
      <c r="VEE53" s="94"/>
      <c r="VEF53" s="72" t="s">
        <v>430</v>
      </c>
      <c r="VEG53" s="72"/>
      <c r="VEH53" s="94"/>
      <c r="VEI53" s="94"/>
      <c r="VEJ53" s="94"/>
      <c r="VEK53" s="94"/>
      <c r="VEL53" s="94"/>
      <c r="VEM53" s="94"/>
      <c r="VEN53" s="94"/>
      <c r="VEO53" s="94"/>
      <c r="VEP53" s="94"/>
      <c r="VEQ53" s="94"/>
      <c r="VER53" s="94"/>
      <c r="VES53" s="94"/>
      <c r="VET53" s="94"/>
      <c r="VEU53" s="94"/>
      <c r="VEV53" s="72" t="s">
        <v>430</v>
      </c>
      <c r="VEW53" s="72"/>
      <c r="VEX53" s="94"/>
      <c r="VEY53" s="94"/>
      <c r="VEZ53" s="94"/>
      <c r="VFA53" s="94"/>
      <c r="VFB53" s="94"/>
      <c r="VFC53" s="94"/>
      <c r="VFD53" s="94"/>
      <c r="VFE53" s="94"/>
      <c r="VFF53" s="94"/>
      <c r="VFG53" s="94"/>
      <c r="VFH53" s="94"/>
      <c r="VFI53" s="94"/>
      <c r="VFJ53" s="94"/>
      <c r="VFK53" s="94"/>
      <c r="VFL53" s="72" t="s">
        <v>430</v>
      </c>
      <c r="VFM53" s="72"/>
      <c r="VFN53" s="94"/>
      <c r="VFO53" s="94"/>
      <c r="VFP53" s="94"/>
      <c r="VFQ53" s="94"/>
      <c r="VFR53" s="94"/>
      <c r="VFS53" s="94"/>
      <c r="VFT53" s="94"/>
      <c r="VFU53" s="94"/>
      <c r="VFV53" s="94"/>
      <c r="VFW53" s="94"/>
      <c r="VFX53" s="94"/>
      <c r="VFY53" s="94"/>
      <c r="VFZ53" s="94"/>
      <c r="VGA53" s="94"/>
      <c r="VGB53" s="72" t="s">
        <v>430</v>
      </c>
      <c r="VGC53" s="72"/>
      <c r="VGD53" s="94"/>
      <c r="VGE53" s="94"/>
      <c r="VGF53" s="94"/>
      <c r="VGG53" s="94"/>
      <c r="VGH53" s="94"/>
      <c r="VGI53" s="94"/>
      <c r="VGJ53" s="94"/>
      <c r="VGK53" s="94"/>
      <c r="VGL53" s="94"/>
      <c r="VGM53" s="94"/>
      <c r="VGN53" s="94"/>
      <c r="VGO53" s="94"/>
      <c r="VGP53" s="94"/>
      <c r="VGQ53" s="94"/>
      <c r="VGR53" s="72" t="s">
        <v>430</v>
      </c>
      <c r="VGS53" s="72"/>
      <c r="VGT53" s="94"/>
      <c r="VGU53" s="94"/>
      <c r="VGV53" s="94"/>
      <c r="VGW53" s="94"/>
      <c r="VGX53" s="94"/>
      <c r="VGY53" s="94"/>
      <c r="VGZ53" s="94"/>
      <c r="VHA53" s="94"/>
      <c r="VHB53" s="94"/>
      <c r="VHC53" s="94"/>
      <c r="VHD53" s="94"/>
      <c r="VHE53" s="94"/>
      <c r="VHF53" s="94"/>
      <c r="VHG53" s="94"/>
      <c r="VHH53" s="72" t="s">
        <v>430</v>
      </c>
      <c r="VHI53" s="72"/>
      <c r="VHJ53" s="94"/>
      <c r="VHK53" s="94"/>
      <c r="VHL53" s="94"/>
      <c r="VHM53" s="94"/>
      <c r="VHN53" s="94"/>
      <c r="VHO53" s="94"/>
      <c r="VHP53" s="94"/>
      <c r="VHQ53" s="94"/>
      <c r="VHR53" s="94"/>
      <c r="VHS53" s="94"/>
      <c r="VHT53" s="94"/>
      <c r="VHU53" s="94"/>
      <c r="VHV53" s="94"/>
      <c r="VHW53" s="94"/>
      <c r="VHX53" s="72" t="s">
        <v>430</v>
      </c>
      <c r="VHY53" s="72"/>
      <c r="VHZ53" s="94"/>
      <c r="VIA53" s="94"/>
      <c r="VIB53" s="94"/>
      <c r="VIC53" s="94"/>
      <c r="VID53" s="94"/>
      <c r="VIE53" s="94"/>
      <c r="VIF53" s="94"/>
      <c r="VIG53" s="94"/>
      <c r="VIH53" s="94"/>
      <c r="VII53" s="94"/>
      <c r="VIJ53" s="94"/>
      <c r="VIK53" s="94"/>
      <c r="VIL53" s="94"/>
      <c r="VIM53" s="94"/>
      <c r="VIN53" s="72" t="s">
        <v>430</v>
      </c>
      <c r="VIO53" s="72"/>
      <c r="VIP53" s="94"/>
      <c r="VIQ53" s="94"/>
      <c r="VIR53" s="94"/>
      <c r="VIS53" s="94"/>
      <c r="VIT53" s="94"/>
      <c r="VIU53" s="94"/>
      <c r="VIV53" s="94"/>
      <c r="VIW53" s="94"/>
      <c r="VIX53" s="94"/>
      <c r="VIY53" s="94"/>
      <c r="VIZ53" s="94"/>
      <c r="VJA53" s="94"/>
      <c r="VJB53" s="94"/>
      <c r="VJC53" s="94"/>
      <c r="VJD53" s="72" t="s">
        <v>430</v>
      </c>
      <c r="VJE53" s="72"/>
      <c r="VJF53" s="94"/>
      <c r="VJG53" s="94"/>
      <c r="VJH53" s="94"/>
      <c r="VJI53" s="94"/>
      <c r="VJJ53" s="94"/>
      <c r="VJK53" s="94"/>
      <c r="VJL53" s="94"/>
      <c r="VJM53" s="94"/>
      <c r="VJN53" s="94"/>
      <c r="VJO53" s="94"/>
      <c r="VJP53" s="94"/>
      <c r="VJQ53" s="94"/>
      <c r="VJR53" s="94"/>
      <c r="VJS53" s="94"/>
      <c r="VJT53" s="72" t="s">
        <v>430</v>
      </c>
      <c r="VJU53" s="72"/>
      <c r="VJV53" s="94"/>
      <c r="VJW53" s="94"/>
      <c r="VJX53" s="94"/>
      <c r="VJY53" s="94"/>
      <c r="VJZ53" s="94"/>
      <c r="VKA53" s="94"/>
      <c r="VKB53" s="94"/>
      <c r="VKC53" s="94"/>
      <c r="VKD53" s="94"/>
      <c r="VKE53" s="94"/>
      <c r="VKF53" s="94"/>
      <c r="VKG53" s="94"/>
      <c r="VKH53" s="94"/>
      <c r="VKI53" s="94"/>
      <c r="VKJ53" s="72" t="s">
        <v>430</v>
      </c>
      <c r="VKK53" s="72"/>
      <c r="VKL53" s="94"/>
      <c r="VKM53" s="94"/>
      <c r="VKN53" s="94"/>
      <c r="VKO53" s="94"/>
      <c r="VKP53" s="94"/>
      <c r="VKQ53" s="94"/>
      <c r="VKR53" s="94"/>
      <c r="VKS53" s="94"/>
      <c r="VKT53" s="94"/>
      <c r="VKU53" s="94"/>
      <c r="VKV53" s="94"/>
      <c r="VKW53" s="94"/>
      <c r="VKX53" s="94"/>
      <c r="VKY53" s="94"/>
      <c r="VKZ53" s="72" t="s">
        <v>430</v>
      </c>
      <c r="VLA53" s="72"/>
      <c r="VLB53" s="94"/>
      <c r="VLC53" s="94"/>
      <c r="VLD53" s="94"/>
      <c r="VLE53" s="94"/>
      <c r="VLF53" s="94"/>
      <c r="VLG53" s="94"/>
      <c r="VLH53" s="94"/>
      <c r="VLI53" s="94"/>
      <c r="VLJ53" s="94"/>
      <c r="VLK53" s="94"/>
      <c r="VLL53" s="94"/>
      <c r="VLM53" s="94"/>
      <c r="VLN53" s="94"/>
      <c r="VLO53" s="94"/>
      <c r="VLP53" s="72" t="s">
        <v>430</v>
      </c>
      <c r="VLQ53" s="72"/>
      <c r="VLR53" s="94"/>
      <c r="VLS53" s="94"/>
      <c r="VLT53" s="94"/>
      <c r="VLU53" s="94"/>
      <c r="VLV53" s="94"/>
      <c r="VLW53" s="94"/>
      <c r="VLX53" s="94"/>
      <c r="VLY53" s="94"/>
      <c r="VLZ53" s="94"/>
      <c r="VMA53" s="94"/>
      <c r="VMB53" s="94"/>
      <c r="VMC53" s="94"/>
      <c r="VMD53" s="94"/>
      <c r="VME53" s="94"/>
      <c r="VMF53" s="72" t="s">
        <v>430</v>
      </c>
      <c r="VMG53" s="72"/>
      <c r="VMH53" s="94"/>
      <c r="VMI53" s="94"/>
      <c r="VMJ53" s="94"/>
      <c r="VMK53" s="94"/>
      <c r="VML53" s="94"/>
      <c r="VMM53" s="94"/>
      <c r="VMN53" s="94"/>
      <c r="VMO53" s="94"/>
      <c r="VMP53" s="94"/>
      <c r="VMQ53" s="94"/>
      <c r="VMR53" s="94"/>
      <c r="VMS53" s="94"/>
      <c r="VMT53" s="94"/>
      <c r="VMU53" s="94"/>
      <c r="VMV53" s="72" t="s">
        <v>430</v>
      </c>
      <c r="VMW53" s="72"/>
      <c r="VMX53" s="94"/>
      <c r="VMY53" s="94"/>
      <c r="VMZ53" s="94"/>
      <c r="VNA53" s="94"/>
      <c r="VNB53" s="94"/>
      <c r="VNC53" s="94"/>
      <c r="VND53" s="94"/>
      <c r="VNE53" s="94"/>
      <c r="VNF53" s="94"/>
      <c r="VNG53" s="94"/>
      <c r="VNH53" s="94"/>
      <c r="VNI53" s="94"/>
      <c r="VNJ53" s="94"/>
      <c r="VNK53" s="94"/>
      <c r="VNL53" s="72" t="s">
        <v>430</v>
      </c>
      <c r="VNM53" s="72"/>
      <c r="VNN53" s="94"/>
      <c r="VNO53" s="94"/>
      <c r="VNP53" s="94"/>
      <c r="VNQ53" s="94"/>
      <c r="VNR53" s="94"/>
      <c r="VNS53" s="94"/>
      <c r="VNT53" s="94"/>
      <c r="VNU53" s="94"/>
      <c r="VNV53" s="94"/>
      <c r="VNW53" s="94"/>
      <c r="VNX53" s="94"/>
      <c r="VNY53" s="94"/>
      <c r="VNZ53" s="94"/>
      <c r="VOA53" s="94"/>
      <c r="VOB53" s="72" t="s">
        <v>430</v>
      </c>
      <c r="VOC53" s="72"/>
      <c r="VOD53" s="94"/>
      <c r="VOE53" s="94"/>
      <c r="VOF53" s="94"/>
      <c r="VOG53" s="94"/>
      <c r="VOH53" s="94"/>
      <c r="VOI53" s="94"/>
      <c r="VOJ53" s="94"/>
      <c r="VOK53" s="94"/>
      <c r="VOL53" s="94"/>
      <c r="VOM53" s="94"/>
      <c r="VON53" s="94"/>
      <c r="VOO53" s="94"/>
      <c r="VOP53" s="94"/>
      <c r="VOQ53" s="94"/>
      <c r="VOR53" s="72" t="s">
        <v>430</v>
      </c>
      <c r="VOS53" s="72"/>
      <c r="VOT53" s="94"/>
      <c r="VOU53" s="94"/>
      <c r="VOV53" s="94"/>
      <c r="VOW53" s="94"/>
      <c r="VOX53" s="94"/>
      <c r="VOY53" s="94"/>
      <c r="VOZ53" s="94"/>
      <c r="VPA53" s="94"/>
      <c r="VPB53" s="94"/>
      <c r="VPC53" s="94"/>
      <c r="VPD53" s="94"/>
      <c r="VPE53" s="94"/>
      <c r="VPF53" s="94"/>
      <c r="VPG53" s="94"/>
      <c r="VPH53" s="72" t="s">
        <v>430</v>
      </c>
      <c r="VPI53" s="72"/>
      <c r="VPJ53" s="94"/>
      <c r="VPK53" s="94"/>
      <c r="VPL53" s="94"/>
      <c r="VPM53" s="94"/>
      <c r="VPN53" s="94"/>
      <c r="VPO53" s="94"/>
      <c r="VPP53" s="94"/>
      <c r="VPQ53" s="94"/>
      <c r="VPR53" s="94"/>
      <c r="VPS53" s="94"/>
      <c r="VPT53" s="94"/>
      <c r="VPU53" s="94"/>
      <c r="VPV53" s="94"/>
      <c r="VPW53" s="94"/>
      <c r="VPX53" s="72" t="s">
        <v>430</v>
      </c>
      <c r="VPY53" s="72"/>
      <c r="VPZ53" s="94"/>
      <c r="VQA53" s="94"/>
      <c r="VQB53" s="94"/>
      <c r="VQC53" s="94"/>
      <c r="VQD53" s="94"/>
      <c r="VQE53" s="94"/>
      <c r="VQF53" s="94"/>
      <c r="VQG53" s="94"/>
      <c r="VQH53" s="94"/>
      <c r="VQI53" s="94"/>
      <c r="VQJ53" s="94"/>
      <c r="VQK53" s="94"/>
      <c r="VQL53" s="94"/>
      <c r="VQM53" s="94"/>
      <c r="VQN53" s="72" t="s">
        <v>430</v>
      </c>
      <c r="VQO53" s="72"/>
      <c r="VQP53" s="94"/>
      <c r="VQQ53" s="94"/>
      <c r="VQR53" s="94"/>
      <c r="VQS53" s="94"/>
      <c r="VQT53" s="94"/>
      <c r="VQU53" s="94"/>
      <c r="VQV53" s="94"/>
      <c r="VQW53" s="94"/>
      <c r="VQX53" s="94"/>
      <c r="VQY53" s="94"/>
      <c r="VQZ53" s="94"/>
      <c r="VRA53" s="94"/>
      <c r="VRB53" s="94"/>
      <c r="VRC53" s="94"/>
      <c r="VRD53" s="72" t="s">
        <v>430</v>
      </c>
      <c r="VRE53" s="72"/>
      <c r="VRF53" s="94"/>
      <c r="VRG53" s="94"/>
      <c r="VRH53" s="94"/>
      <c r="VRI53" s="94"/>
      <c r="VRJ53" s="94"/>
      <c r="VRK53" s="94"/>
      <c r="VRL53" s="94"/>
      <c r="VRM53" s="94"/>
      <c r="VRN53" s="94"/>
      <c r="VRO53" s="94"/>
      <c r="VRP53" s="94"/>
      <c r="VRQ53" s="94"/>
      <c r="VRR53" s="94"/>
      <c r="VRS53" s="94"/>
      <c r="VRT53" s="72" t="s">
        <v>430</v>
      </c>
      <c r="VRU53" s="72"/>
      <c r="VRV53" s="94"/>
      <c r="VRW53" s="94"/>
      <c r="VRX53" s="94"/>
      <c r="VRY53" s="94"/>
      <c r="VRZ53" s="94"/>
      <c r="VSA53" s="94"/>
      <c r="VSB53" s="94"/>
      <c r="VSC53" s="94"/>
      <c r="VSD53" s="94"/>
      <c r="VSE53" s="94"/>
      <c r="VSF53" s="94"/>
      <c r="VSG53" s="94"/>
      <c r="VSH53" s="94"/>
      <c r="VSI53" s="94"/>
      <c r="VSJ53" s="72" t="s">
        <v>430</v>
      </c>
      <c r="VSK53" s="72"/>
      <c r="VSL53" s="94"/>
      <c r="VSM53" s="94"/>
      <c r="VSN53" s="94"/>
      <c r="VSO53" s="94"/>
      <c r="VSP53" s="94"/>
      <c r="VSQ53" s="94"/>
      <c r="VSR53" s="94"/>
      <c r="VSS53" s="94"/>
      <c r="VST53" s="94"/>
      <c r="VSU53" s="94"/>
      <c r="VSV53" s="94"/>
      <c r="VSW53" s="94"/>
      <c r="VSX53" s="94"/>
      <c r="VSY53" s="94"/>
      <c r="VSZ53" s="72" t="s">
        <v>430</v>
      </c>
      <c r="VTA53" s="72"/>
      <c r="VTB53" s="94"/>
      <c r="VTC53" s="94"/>
      <c r="VTD53" s="94"/>
      <c r="VTE53" s="94"/>
      <c r="VTF53" s="94"/>
      <c r="VTG53" s="94"/>
      <c r="VTH53" s="94"/>
      <c r="VTI53" s="94"/>
      <c r="VTJ53" s="94"/>
      <c r="VTK53" s="94"/>
      <c r="VTL53" s="94"/>
      <c r="VTM53" s="94"/>
      <c r="VTN53" s="94"/>
      <c r="VTO53" s="94"/>
      <c r="VTP53" s="72" t="s">
        <v>430</v>
      </c>
      <c r="VTQ53" s="72"/>
      <c r="VTR53" s="94"/>
      <c r="VTS53" s="94"/>
      <c r="VTT53" s="94"/>
      <c r="VTU53" s="94"/>
      <c r="VTV53" s="94"/>
      <c r="VTW53" s="94"/>
      <c r="VTX53" s="94"/>
      <c r="VTY53" s="94"/>
      <c r="VTZ53" s="94"/>
      <c r="VUA53" s="94"/>
      <c r="VUB53" s="94"/>
      <c r="VUC53" s="94"/>
      <c r="VUD53" s="94"/>
      <c r="VUE53" s="94"/>
      <c r="VUF53" s="72" t="s">
        <v>430</v>
      </c>
      <c r="VUG53" s="72"/>
      <c r="VUH53" s="94"/>
      <c r="VUI53" s="94"/>
      <c r="VUJ53" s="94"/>
      <c r="VUK53" s="94"/>
      <c r="VUL53" s="94"/>
      <c r="VUM53" s="94"/>
      <c r="VUN53" s="94"/>
      <c r="VUO53" s="94"/>
      <c r="VUP53" s="94"/>
      <c r="VUQ53" s="94"/>
      <c r="VUR53" s="94"/>
      <c r="VUS53" s="94"/>
      <c r="VUT53" s="94"/>
      <c r="VUU53" s="94"/>
      <c r="VUV53" s="72" t="s">
        <v>430</v>
      </c>
      <c r="VUW53" s="72"/>
      <c r="VUX53" s="94"/>
      <c r="VUY53" s="94"/>
      <c r="VUZ53" s="94"/>
      <c r="VVA53" s="94"/>
      <c r="VVB53" s="94"/>
      <c r="VVC53" s="94"/>
      <c r="VVD53" s="94"/>
      <c r="VVE53" s="94"/>
      <c r="VVF53" s="94"/>
      <c r="VVG53" s="94"/>
      <c r="VVH53" s="94"/>
      <c r="VVI53" s="94"/>
      <c r="VVJ53" s="94"/>
      <c r="VVK53" s="94"/>
      <c r="VVL53" s="72" t="s">
        <v>430</v>
      </c>
      <c r="VVM53" s="72"/>
      <c r="VVN53" s="94"/>
      <c r="VVO53" s="94"/>
      <c r="VVP53" s="94"/>
      <c r="VVQ53" s="94"/>
      <c r="VVR53" s="94"/>
      <c r="VVS53" s="94"/>
      <c r="VVT53" s="94"/>
      <c r="VVU53" s="94"/>
      <c r="VVV53" s="94"/>
      <c r="VVW53" s="94"/>
      <c r="VVX53" s="94"/>
      <c r="VVY53" s="94"/>
      <c r="VVZ53" s="94"/>
      <c r="VWA53" s="94"/>
      <c r="VWB53" s="72" t="s">
        <v>430</v>
      </c>
      <c r="VWC53" s="72"/>
      <c r="VWD53" s="94"/>
      <c r="VWE53" s="94"/>
      <c r="VWF53" s="94"/>
      <c r="VWG53" s="94"/>
      <c r="VWH53" s="94"/>
      <c r="VWI53" s="94"/>
      <c r="VWJ53" s="94"/>
      <c r="VWK53" s="94"/>
      <c r="VWL53" s="94"/>
      <c r="VWM53" s="94"/>
      <c r="VWN53" s="94"/>
      <c r="VWO53" s="94"/>
      <c r="VWP53" s="94"/>
      <c r="VWQ53" s="94"/>
      <c r="VWR53" s="72" t="s">
        <v>430</v>
      </c>
      <c r="VWS53" s="72"/>
      <c r="VWT53" s="94"/>
      <c r="VWU53" s="94"/>
      <c r="VWV53" s="94"/>
      <c r="VWW53" s="94"/>
      <c r="VWX53" s="94"/>
      <c r="VWY53" s="94"/>
      <c r="VWZ53" s="94"/>
      <c r="VXA53" s="94"/>
      <c r="VXB53" s="94"/>
      <c r="VXC53" s="94"/>
      <c r="VXD53" s="94"/>
      <c r="VXE53" s="94"/>
      <c r="VXF53" s="94"/>
      <c r="VXG53" s="94"/>
      <c r="VXH53" s="72" t="s">
        <v>430</v>
      </c>
      <c r="VXI53" s="72"/>
      <c r="VXJ53" s="94"/>
      <c r="VXK53" s="94"/>
      <c r="VXL53" s="94"/>
      <c r="VXM53" s="94"/>
      <c r="VXN53" s="94"/>
      <c r="VXO53" s="94"/>
      <c r="VXP53" s="94"/>
      <c r="VXQ53" s="94"/>
      <c r="VXR53" s="94"/>
      <c r="VXS53" s="94"/>
      <c r="VXT53" s="94"/>
      <c r="VXU53" s="94"/>
      <c r="VXV53" s="94"/>
      <c r="VXW53" s="94"/>
      <c r="VXX53" s="72" t="s">
        <v>430</v>
      </c>
      <c r="VXY53" s="72"/>
      <c r="VXZ53" s="94"/>
      <c r="VYA53" s="94"/>
      <c r="VYB53" s="94"/>
      <c r="VYC53" s="94"/>
      <c r="VYD53" s="94"/>
      <c r="VYE53" s="94"/>
      <c r="VYF53" s="94"/>
      <c r="VYG53" s="94"/>
      <c r="VYH53" s="94"/>
      <c r="VYI53" s="94"/>
      <c r="VYJ53" s="94"/>
      <c r="VYK53" s="94"/>
      <c r="VYL53" s="94"/>
      <c r="VYM53" s="94"/>
      <c r="VYN53" s="72" t="s">
        <v>430</v>
      </c>
      <c r="VYO53" s="72"/>
      <c r="VYP53" s="94"/>
      <c r="VYQ53" s="94"/>
      <c r="VYR53" s="94"/>
      <c r="VYS53" s="94"/>
      <c r="VYT53" s="94"/>
      <c r="VYU53" s="94"/>
      <c r="VYV53" s="94"/>
      <c r="VYW53" s="94"/>
      <c r="VYX53" s="94"/>
      <c r="VYY53" s="94"/>
      <c r="VYZ53" s="94"/>
      <c r="VZA53" s="94"/>
      <c r="VZB53" s="94"/>
      <c r="VZC53" s="94"/>
      <c r="VZD53" s="72" t="s">
        <v>430</v>
      </c>
      <c r="VZE53" s="72"/>
      <c r="VZF53" s="94"/>
      <c r="VZG53" s="94"/>
      <c r="VZH53" s="94"/>
      <c r="VZI53" s="94"/>
      <c r="VZJ53" s="94"/>
      <c r="VZK53" s="94"/>
      <c r="VZL53" s="94"/>
      <c r="VZM53" s="94"/>
      <c r="VZN53" s="94"/>
      <c r="VZO53" s="94"/>
      <c r="VZP53" s="94"/>
      <c r="VZQ53" s="94"/>
      <c r="VZR53" s="94"/>
      <c r="VZS53" s="94"/>
      <c r="VZT53" s="72" t="s">
        <v>430</v>
      </c>
      <c r="VZU53" s="72"/>
      <c r="VZV53" s="94"/>
      <c r="VZW53" s="94"/>
      <c r="VZX53" s="94"/>
      <c r="VZY53" s="94"/>
      <c r="VZZ53" s="94"/>
      <c r="WAA53" s="94"/>
      <c r="WAB53" s="94"/>
      <c r="WAC53" s="94"/>
      <c r="WAD53" s="94"/>
      <c r="WAE53" s="94"/>
      <c r="WAF53" s="94"/>
      <c r="WAG53" s="94"/>
      <c r="WAH53" s="94"/>
      <c r="WAI53" s="94"/>
      <c r="WAJ53" s="72" t="s">
        <v>430</v>
      </c>
      <c r="WAK53" s="72"/>
      <c r="WAL53" s="94"/>
      <c r="WAM53" s="94"/>
      <c r="WAN53" s="94"/>
      <c r="WAO53" s="94"/>
      <c r="WAP53" s="94"/>
      <c r="WAQ53" s="94"/>
      <c r="WAR53" s="94"/>
      <c r="WAS53" s="94"/>
      <c r="WAT53" s="94"/>
      <c r="WAU53" s="94"/>
      <c r="WAV53" s="94"/>
      <c r="WAW53" s="94"/>
      <c r="WAX53" s="94"/>
      <c r="WAY53" s="94"/>
      <c r="WAZ53" s="72" t="s">
        <v>430</v>
      </c>
      <c r="WBA53" s="72"/>
      <c r="WBB53" s="94"/>
      <c r="WBC53" s="94"/>
      <c r="WBD53" s="94"/>
      <c r="WBE53" s="94"/>
      <c r="WBF53" s="94"/>
      <c r="WBG53" s="94"/>
      <c r="WBH53" s="94"/>
      <c r="WBI53" s="94"/>
      <c r="WBJ53" s="94"/>
      <c r="WBK53" s="94"/>
      <c r="WBL53" s="94"/>
      <c r="WBM53" s="94"/>
      <c r="WBN53" s="94"/>
      <c r="WBO53" s="94"/>
      <c r="WBP53" s="72" t="s">
        <v>430</v>
      </c>
      <c r="WBQ53" s="72"/>
      <c r="WBR53" s="94"/>
      <c r="WBS53" s="94"/>
      <c r="WBT53" s="94"/>
      <c r="WBU53" s="94"/>
      <c r="WBV53" s="94"/>
      <c r="WBW53" s="94"/>
      <c r="WBX53" s="94"/>
      <c r="WBY53" s="94"/>
      <c r="WBZ53" s="94"/>
      <c r="WCA53" s="94"/>
      <c r="WCB53" s="94"/>
      <c r="WCC53" s="94"/>
      <c r="WCD53" s="94"/>
      <c r="WCE53" s="94"/>
      <c r="WCF53" s="72" t="s">
        <v>430</v>
      </c>
      <c r="WCG53" s="72"/>
      <c r="WCH53" s="94"/>
      <c r="WCI53" s="94"/>
      <c r="WCJ53" s="94"/>
      <c r="WCK53" s="94"/>
      <c r="WCL53" s="94"/>
      <c r="WCM53" s="94"/>
      <c r="WCN53" s="94"/>
      <c r="WCO53" s="94"/>
      <c r="WCP53" s="94"/>
      <c r="WCQ53" s="94"/>
      <c r="WCR53" s="94"/>
      <c r="WCS53" s="94"/>
      <c r="WCT53" s="94"/>
      <c r="WCU53" s="94"/>
      <c r="WCV53" s="72" t="s">
        <v>430</v>
      </c>
      <c r="WCW53" s="72"/>
      <c r="WCX53" s="94"/>
      <c r="WCY53" s="94"/>
      <c r="WCZ53" s="94"/>
      <c r="WDA53" s="94"/>
      <c r="WDB53" s="94"/>
      <c r="WDC53" s="94"/>
      <c r="WDD53" s="94"/>
      <c r="WDE53" s="94"/>
      <c r="WDF53" s="94"/>
      <c r="WDG53" s="94"/>
      <c r="WDH53" s="94"/>
      <c r="WDI53" s="94"/>
      <c r="WDJ53" s="94"/>
      <c r="WDK53" s="94"/>
      <c r="WDL53" s="72" t="s">
        <v>430</v>
      </c>
      <c r="WDM53" s="72"/>
      <c r="WDN53" s="94"/>
      <c r="WDO53" s="94"/>
      <c r="WDP53" s="94"/>
      <c r="WDQ53" s="94"/>
      <c r="WDR53" s="94"/>
      <c r="WDS53" s="94"/>
      <c r="WDT53" s="94"/>
      <c r="WDU53" s="94"/>
      <c r="WDV53" s="94"/>
      <c r="WDW53" s="94"/>
      <c r="WDX53" s="94"/>
      <c r="WDY53" s="94"/>
      <c r="WDZ53" s="94"/>
      <c r="WEA53" s="94"/>
      <c r="WEB53" s="72" t="s">
        <v>430</v>
      </c>
      <c r="WEC53" s="72"/>
      <c r="WED53" s="94"/>
      <c r="WEE53" s="94"/>
      <c r="WEF53" s="94"/>
      <c r="WEG53" s="94"/>
      <c r="WEH53" s="94"/>
      <c r="WEI53" s="94"/>
      <c r="WEJ53" s="94"/>
      <c r="WEK53" s="94"/>
      <c r="WEL53" s="94"/>
      <c r="WEM53" s="94"/>
      <c r="WEN53" s="94"/>
      <c r="WEO53" s="94"/>
      <c r="WEP53" s="94"/>
      <c r="WEQ53" s="94"/>
      <c r="WER53" s="72" t="s">
        <v>430</v>
      </c>
      <c r="WES53" s="72"/>
      <c r="WET53" s="94"/>
      <c r="WEU53" s="94"/>
      <c r="WEV53" s="94"/>
      <c r="WEW53" s="94"/>
      <c r="WEX53" s="94"/>
      <c r="WEY53" s="94"/>
      <c r="WEZ53" s="94"/>
      <c r="WFA53" s="94"/>
      <c r="WFB53" s="94"/>
      <c r="WFC53" s="94"/>
      <c r="WFD53" s="94"/>
      <c r="WFE53" s="94"/>
      <c r="WFF53" s="94"/>
      <c r="WFG53" s="94"/>
      <c r="WFH53" s="72" t="s">
        <v>430</v>
      </c>
      <c r="WFI53" s="72"/>
      <c r="WFJ53" s="94"/>
      <c r="WFK53" s="94"/>
      <c r="WFL53" s="94"/>
      <c r="WFM53" s="94"/>
      <c r="WFN53" s="94"/>
      <c r="WFO53" s="94"/>
      <c r="WFP53" s="94"/>
      <c r="WFQ53" s="94"/>
      <c r="WFR53" s="94"/>
      <c r="WFS53" s="94"/>
      <c r="WFT53" s="94"/>
      <c r="WFU53" s="94"/>
      <c r="WFV53" s="94"/>
      <c r="WFW53" s="94"/>
      <c r="WFX53" s="72" t="s">
        <v>430</v>
      </c>
      <c r="WFY53" s="72"/>
      <c r="WFZ53" s="94"/>
      <c r="WGA53" s="94"/>
      <c r="WGB53" s="94"/>
      <c r="WGC53" s="94"/>
      <c r="WGD53" s="94"/>
      <c r="WGE53" s="94"/>
      <c r="WGF53" s="94"/>
      <c r="WGG53" s="94"/>
      <c r="WGH53" s="94"/>
      <c r="WGI53" s="94"/>
      <c r="WGJ53" s="94"/>
      <c r="WGK53" s="94"/>
      <c r="WGL53" s="94"/>
      <c r="WGM53" s="94"/>
      <c r="WGN53" s="72" t="s">
        <v>430</v>
      </c>
      <c r="WGO53" s="72"/>
      <c r="WGP53" s="94"/>
      <c r="WGQ53" s="94"/>
      <c r="WGR53" s="94"/>
      <c r="WGS53" s="94"/>
      <c r="WGT53" s="94"/>
      <c r="WGU53" s="94"/>
      <c r="WGV53" s="94"/>
      <c r="WGW53" s="94"/>
      <c r="WGX53" s="94"/>
      <c r="WGY53" s="94"/>
      <c r="WGZ53" s="94"/>
      <c r="WHA53" s="94"/>
      <c r="WHB53" s="94"/>
      <c r="WHC53" s="94"/>
      <c r="WHD53" s="72" t="s">
        <v>430</v>
      </c>
      <c r="WHE53" s="72"/>
      <c r="WHF53" s="94"/>
      <c r="WHG53" s="94"/>
      <c r="WHH53" s="94"/>
      <c r="WHI53" s="94"/>
      <c r="WHJ53" s="94"/>
      <c r="WHK53" s="94"/>
      <c r="WHL53" s="94"/>
      <c r="WHM53" s="94"/>
      <c r="WHN53" s="94"/>
      <c r="WHO53" s="94"/>
      <c r="WHP53" s="94"/>
      <c r="WHQ53" s="94"/>
      <c r="WHR53" s="94"/>
      <c r="WHS53" s="94"/>
      <c r="WHT53" s="72" t="s">
        <v>430</v>
      </c>
      <c r="WHU53" s="72"/>
      <c r="WHV53" s="94"/>
      <c r="WHW53" s="94"/>
      <c r="WHX53" s="94"/>
      <c r="WHY53" s="94"/>
      <c r="WHZ53" s="94"/>
      <c r="WIA53" s="94"/>
      <c r="WIB53" s="94"/>
      <c r="WIC53" s="94"/>
      <c r="WID53" s="94"/>
      <c r="WIE53" s="94"/>
      <c r="WIF53" s="94"/>
      <c r="WIG53" s="94"/>
      <c r="WIH53" s="94"/>
      <c r="WII53" s="94"/>
      <c r="WIJ53" s="72" t="s">
        <v>430</v>
      </c>
      <c r="WIK53" s="72"/>
      <c r="WIL53" s="94"/>
      <c r="WIM53" s="94"/>
      <c r="WIN53" s="94"/>
      <c r="WIO53" s="94"/>
      <c r="WIP53" s="94"/>
      <c r="WIQ53" s="94"/>
      <c r="WIR53" s="94"/>
      <c r="WIS53" s="94"/>
      <c r="WIT53" s="94"/>
      <c r="WIU53" s="94"/>
      <c r="WIV53" s="94"/>
      <c r="WIW53" s="94"/>
      <c r="WIX53" s="94"/>
      <c r="WIY53" s="94"/>
      <c r="WIZ53" s="72" t="s">
        <v>430</v>
      </c>
      <c r="WJA53" s="72"/>
      <c r="WJB53" s="94"/>
      <c r="WJC53" s="94"/>
      <c r="WJD53" s="94"/>
      <c r="WJE53" s="94"/>
      <c r="WJF53" s="94"/>
      <c r="WJG53" s="94"/>
      <c r="WJH53" s="94"/>
      <c r="WJI53" s="94"/>
      <c r="WJJ53" s="94"/>
      <c r="WJK53" s="94"/>
      <c r="WJL53" s="94"/>
      <c r="WJM53" s="94"/>
      <c r="WJN53" s="94"/>
      <c r="WJO53" s="94"/>
      <c r="WJP53" s="72" t="s">
        <v>430</v>
      </c>
      <c r="WJQ53" s="72"/>
      <c r="WJR53" s="94"/>
      <c r="WJS53" s="94"/>
      <c r="WJT53" s="94"/>
      <c r="WJU53" s="94"/>
      <c r="WJV53" s="94"/>
      <c r="WJW53" s="94"/>
      <c r="WJX53" s="94"/>
      <c r="WJY53" s="94"/>
      <c r="WJZ53" s="94"/>
      <c r="WKA53" s="94"/>
      <c r="WKB53" s="94"/>
      <c r="WKC53" s="94"/>
      <c r="WKD53" s="94"/>
      <c r="WKE53" s="94"/>
      <c r="WKF53" s="72" t="s">
        <v>430</v>
      </c>
      <c r="WKG53" s="72"/>
      <c r="WKH53" s="94"/>
      <c r="WKI53" s="94"/>
      <c r="WKJ53" s="94"/>
      <c r="WKK53" s="94"/>
      <c r="WKL53" s="94"/>
      <c r="WKM53" s="94"/>
      <c r="WKN53" s="94"/>
      <c r="WKO53" s="94"/>
      <c r="WKP53" s="94"/>
      <c r="WKQ53" s="94"/>
      <c r="WKR53" s="94"/>
      <c r="WKS53" s="94"/>
      <c r="WKT53" s="94"/>
      <c r="WKU53" s="94"/>
      <c r="WKV53" s="72" t="s">
        <v>430</v>
      </c>
      <c r="WKW53" s="72"/>
      <c r="WKX53" s="94"/>
      <c r="WKY53" s="94"/>
      <c r="WKZ53" s="94"/>
      <c r="WLA53" s="94"/>
      <c r="WLB53" s="94"/>
      <c r="WLC53" s="94"/>
      <c r="WLD53" s="94"/>
      <c r="WLE53" s="94"/>
      <c r="WLF53" s="94"/>
      <c r="WLG53" s="94"/>
      <c r="WLH53" s="94"/>
      <c r="WLI53" s="94"/>
      <c r="WLJ53" s="94"/>
      <c r="WLK53" s="94"/>
      <c r="WLL53" s="72" t="s">
        <v>430</v>
      </c>
      <c r="WLM53" s="72"/>
      <c r="WLN53" s="94"/>
      <c r="WLO53" s="94"/>
      <c r="WLP53" s="94"/>
      <c r="WLQ53" s="94"/>
      <c r="WLR53" s="94"/>
      <c r="WLS53" s="94"/>
      <c r="WLT53" s="94"/>
      <c r="WLU53" s="94"/>
      <c r="WLV53" s="94"/>
      <c r="WLW53" s="94"/>
      <c r="WLX53" s="94"/>
      <c r="WLY53" s="94"/>
      <c r="WLZ53" s="94"/>
      <c r="WMA53" s="94"/>
      <c r="WMB53" s="72" t="s">
        <v>430</v>
      </c>
      <c r="WMC53" s="72"/>
      <c r="WMD53" s="94"/>
      <c r="WME53" s="94"/>
      <c r="WMF53" s="94"/>
      <c r="WMG53" s="94"/>
      <c r="WMH53" s="94"/>
      <c r="WMI53" s="94"/>
      <c r="WMJ53" s="94"/>
      <c r="WMK53" s="94"/>
      <c r="WML53" s="94"/>
      <c r="WMM53" s="94"/>
      <c r="WMN53" s="94"/>
      <c r="WMO53" s="94"/>
      <c r="WMP53" s="94"/>
      <c r="WMQ53" s="94"/>
      <c r="WMR53" s="72" t="s">
        <v>430</v>
      </c>
      <c r="WMS53" s="72"/>
      <c r="WMT53" s="94"/>
      <c r="WMU53" s="94"/>
      <c r="WMV53" s="94"/>
      <c r="WMW53" s="94"/>
      <c r="WMX53" s="94"/>
      <c r="WMY53" s="94"/>
      <c r="WMZ53" s="94"/>
      <c r="WNA53" s="94"/>
      <c r="WNB53" s="94"/>
      <c r="WNC53" s="94"/>
      <c r="WND53" s="94"/>
      <c r="WNE53" s="94"/>
      <c r="WNF53" s="94"/>
      <c r="WNG53" s="94"/>
      <c r="WNH53" s="72" t="s">
        <v>430</v>
      </c>
      <c r="WNI53" s="72"/>
      <c r="WNJ53" s="94"/>
      <c r="WNK53" s="94"/>
      <c r="WNL53" s="94"/>
      <c r="WNM53" s="94"/>
      <c r="WNN53" s="94"/>
      <c r="WNO53" s="94"/>
      <c r="WNP53" s="94"/>
      <c r="WNQ53" s="94"/>
      <c r="WNR53" s="94"/>
      <c r="WNS53" s="94"/>
      <c r="WNT53" s="94"/>
      <c r="WNU53" s="94"/>
      <c r="WNV53" s="94"/>
      <c r="WNW53" s="94"/>
      <c r="WNX53" s="72" t="s">
        <v>430</v>
      </c>
      <c r="WNY53" s="72"/>
      <c r="WNZ53" s="94"/>
      <c r="WOA53" s="94"/>
      <c r="WOB53" s="94"/>
      <c r="WOC53" s="94"/>
      <c r="WOD53" s="94"/>
      <c r="WOE53" s="94"/>
      <c r="WOF53" s="94"/>
      <c r="WOG53" s="94"/>
      <c r="WOH53" s="94"/>
      <c r="WOI53" s="94"/>
      <c r="WOJ53" s="94"/>
      <c r="WOK53" s="94"/>
      <c r="WOL53" s="94"/>
      <c r="WOM53" s="94"/>
      <c r="WON53" s="72" t="s">
        <v>430</v>
      </c>
      <c r="WOO53" s="72"/>
      <c r="WOP53" s="94"/>
      <c r="WOQ53" s="94"/>
      <c r="WOR53" s="94"/>
      <c r="WOS53" s="94"/>
      <c r="WOT53" s="94"/>
      <c r="WOU53" s="94"/>
      <c r="WOV53" s="94"/>
      <c r="WOW53" s="94"/>
      <c r="WOX53" s="94"/>
      <c r="WOY53" s="94"/>
      <c r="WOZ53" s="94"/>
      <c r="WPA53" s="94"/>
      <c r="WPB53" s="94"/>
      <c r="WPC53" s="94"/>
      <c r="WPD53" s="72" t="s">
        <v>430</v>
      </c>
      <c r="WPE53" s="72"/>
      <c r="WPF53" s="94"/>
      <c r="WPG53" s="94"/>
      <c r="WPH53" s="94"/>
      <c r="WPI53" s="94"/>
      <c r="WPJ53" s="94"/>
      <c r="WPK53" s="94"/>
      <c r="WPL53" s="94"/>
      <c r="WPM53" s="94"/>
      <c r="WPN53" s="94"/>
      <c r="WPO53" s="94"/>
      <c r="WPP53" s="94"/>
      <c r="WPQ53" s="94"/>
      <c r="WPR53" s="94"/>
      <c r="WPS53" s="94"/>
      <c r="WPT53" s="72" t="s">
        <v>430</v>
      </c>
      <c r="WPU53" s="72"/>
      <c r="WPV53" s="94"/>
      <c r="WPW53" s="94"/>
      <c r="WPX53" s="94"/>
      <c r="WPY53" s="94"/>
      <c r="WPZ53" s="94"/>
      <c r="WQA53" s="94"/>
      <c r="WQB53" s="94"/>
      <c r="WQC53" s="94"/>
      <c r="WQD53" s="94"/>
      <c r="WQE53" s="94"/>
      <c r="WQF53" s="94"/>
      <c r="WQG53" s="94"/>
      <c r="WQH53" s="94"/>
      <c r="WQI53" s="94"/>
      <c r="WQJ53" s="72" t="s">
        <v>430</v>
      </c>
      <c r="WQK53" s="72"/>
      <c r="WQL53" s="94"/>
      <c r="WQM53" s="94"/>
      <c r="WQN53" s="94"/>
      <c r="WQO53" s="94"/>
      <c r="WQP53" s="94"/>
      <c r="WQQ53" s="94"/>
      <c r="WQR53" s="94"/>
      <c r="WQS53" s="94"/>
      <c r="WQT53" s="94"/>
      <c r="WQU53" s="94"/>
      <c r="WQV53" s="94"/>
      <c r="WQW53" s="94"/>
      <c r="WQX53" s="94"/>
      <c r="WQY53" s="94"/>
      <c r="WQZ53" s="72" t="s">
        <v>430</v>
      </c>
      <c r="WRA53" s="72"/>
      <c r="WRB53" s="94"/>
      <c r="WRC53" s="94"/>
      <c r="WRD53" s="94"/>
      <c r="WRE53" s="94"/>
      <c r="WRF53" s="94"/>
      <c r="WRG53" s="94"/>
      <c r="WRH53" s="94"/>
      <c r="WRI53" s="94"/>
      <c r="WRJ53" s="94"/>
      <c r="WRK53" s="94"/>
      <c r="WRL53" s="94"/>
      <c r="WRM53" s="94"/>
      <c r="WRN53" s="94"/>
      <c r="WRO53" s="94"/>
      <c r="WRP53" s="72" t="s">
        <v>430</v>
      </c>
      <c r="WRQ53" s="72"/>
      <c r="WRR53" s="94"/>
      <c r="WRS53" s="94"/>
      <c r="WRT53" s="94"/>
      <c r="WRU53" s="94"/>
      <c r="WRV53" s="94"/>
      <c r="WRW53" s="94"/>
      <c r="WRX53" s="94"/>
      <c r="WRY53" s="94"/>
      <c r="WRZ53" s="94"/>
      <c r="WSA53" s="94"/>
      <c r="WSB53" s="94"/>
      <c r="WSC53" s="94"/>
      <c r="WSD53" s="94"/>
      <c r="WSE53" s="94"/>
      <c r="WSF53" s="72" t="s">
        <v>430</v>
      </c>
      <c r="WSG53" s="72"/>
      <c r="WSH53" s="94"/>
      <c r="WSI53" s="94"/>
      <c r="WSJ53" s="94"/>
      <c r="WSK53" s="94"/>
      <c r="WSL53" s="94"/>
      <c r="WSM53" s="94"/>
      <c r="WSN53" s="94"/>
      <c r="WSO53" s="94"/>
      <c r="WSP53" s="94"/>
      <c r="WSQ53" s="94"/>
      <c r="WSR53" s="94"/>
      <c r="WSS53" s="94"/>
      <c r="WST53" s="94"/>
      <c r="WSU53" s="94"/>
      <c r="WSV53" s="72" t="s">
        <v>430</v>
      </c>
      <c r="WSW53" s="72"/>
      <c r="WSX53" s="94"/>
      <c r="WSY53" s="94"/>
      <c r="WSZ53" s="94"/>
      <c r="WTA53" s="94"/>
      <c r="WTB53" s="94"/>
      <c r="WTC53" s="94"/>
      <c r="WTD53" s="94"/>
      <c r="WTE53" s="94"/>
      <c r="WTF53" s="94"/>
      <c r="WTG53" s="94"/>
      <c r="WTH53" s="94"/>
      <c r="WTI53" s="94"/>
      <c r="WTJ53" s="94"/>
      <c r="WTK53" s="94"/>
      <c r="WTL53" s="72" t="s">
        <v>430</v>
      </c>
      <c r="WTM53" s="72"/>
      <c r="WTN53" s="94"/>
      <c r="WTO53" s="94"/>
      <c r="WTP53" s="94"/>
      <c r="WTQ53" s="94"/>
      <c r="WTR53" s="94"/>
      <c r="WTS53" s="94"/>
      <c r="WTT53" s="94"/>
      <c r="WTU53" s="94"/>
      <c r="WTV53" s="94"/>
      <c r="WTW53" s="94"/>
      <c r="WTX53" s="94"/>
      <c r="WTY53" s="94"/>
      <c r="WTZ53" s="94"/>
      <c r="WUA53" s="94"/>
      <c r="WUB53" s="72" t="s">
        <v>430</v>
      </c>
      <c r="WUC53" s="72"/>
      <c r="WUD53" s="94"/>
      <c r="WUE53" s="94"/>
      <c r="WUF53" s="94"/>
      <c r="WUG53" s="94"/>
      <c r="WUH53" s="94"/>
      <c r="WUI53" s="94"/>
      <c r="WUJ53" s="94"/>
      <c r="WUK53" s="94"/>
      <c r="WUL53" s="94"/>
      <c r="WUM53" s="94"/>
      <c r="WUN53" s="94"/>
      <c r="WUO53" s="94"/>
      <c r="WUP53" s="94"/>
      <c r="WUQ53" s="94"/>
      <c r="WUR53" s="72" t="s">
        <v>430</v>
      </c>
      <c r="WUS53" s="72"/>
      <c r="WUT53" s="94"/>
      <c r="WUU53" s="94"/>
      <c r="WUV53" s="94"/>
      <c r="WUW53" s="94"/>
      <c r="WUX53" s="94"/>
      <c r="WUY53" s="94"/>
      <c r="WUZ53" s="94"/>
      <c r="WVA53" s="94"/>
      <c r="WVB53" s="94"/>
      <c r="WVC53" s="94"/>
      <c r="WVD53" s="94"/>
      <c r="WVE53" s="94"/>
      <c r="WVF53" s="94"/>
      <c r="WVG53" s="94"/>
      <c r="WVH53" s="72" t="s">
        <v>430</v>
      </c>
      <c r="WVI53" s="72"/>
      <c r="WVJ53" s="94"/>
      <c r="WVK53" s="94"/>
      <c r="WVL53" s="94"/>
      <c r="WVM53" s="94"/>
      <c r="WVN53" s="94"/>
      <c r="WVO53" s="94"/>
      <c r="WVP53" s="94"/>
      <c r="WVQ53" s="94"/>
      <c r="WVR53" s="94"/>
      <c r="WVS53" s="94"/>
      <c r="WVT53" s="94"/>
      <c r="WVU53" s="94"/>
      <c r="WVV53" s="94"/>
      <c r="WVW53" s="94"/>
      <c r="WVX53" s="72" t="s">
        <v>430</v>
      </c>
      <c r="WVY53" s="72"/>
      <c r="WVZ53" s="94"/>
      <c r="WWA53" s="94"/>
      <c r="WWB53" s="94"/>
      <c r="WWC53" s="94"/>
      <c r="WWD53" s="94"/>
      <c r="WWE53" s="94"/>
      <c r="WWF53" s="94"/>
      <c r="WWG53" s="94"/>
      <c r="WWH53" s="94"/>
      <c r="WWI53" s="94"/>
      <c r="WWJ53" s="94"/>
      <c r="WWK53" s="94"/>
      <c r="WWL53" s="94"/>
      <c r="WWM53" s="94"/>
      <c r="WWN53" s="72" t="s">
        <v>430</v>
      </c>
      <c r="WWO53" s="72"/>
      <c r="WWP53" s="94"/>
      <c r="WWQ53" s="94"/>
      <c r="WWR53" s="94"/>
      <c r="WWS53" s="94"/>
      <c r="WWT53" s="94"/>
      <c r="WWU53" s="94"/>
      <c r="WWV53" s="94"/>
      <c r="WWW53" s="94"/>
      <c r="WWX53" s="94"/>
      <c r="WWY53" s="94"/>
      <c r="WWZ53" s="94"/>
      <c r="WXA53" s="94"/>
      <c r="WXB53" s="94"/>
      <c r="WXC53" s="94"/>
      <c r="WXD53" s="72" t="s">
        <v>430</v>
      </c>
      <c r="WXE53" s="72"/>
      <c r="WXF53" s="94"/>
      <c r="WXG53" s="94"/>
      <c r="WXH53" s="94"/>
      <c r="WXI53" s="94"/>
      <c r="WXJ53" s="94"/>
      <c r="WXK53" s="94"/>
      <c r="WXL53" s="94"/>
      <c r="WXM53" s="94"/>
      <c r="WXN53" s="94"/>
      <c r="WXO53" s="94"/>
      <c r="WXP53" s="94"/>
      <c r="WXQ53" s="94"/>
      <c r="WXR53" s="94"/>
      <c r="WXS53" s="94"/>
      <c r="WXT53" s="72" t="s">
        <v>430</v>
      </c>
      <c r="WXU53" s="72"/>
      <c r="WXV53" s="94"/>
      <c r="WXW53" s="94"/>
      <c r="WXX53" s="94"/>
      <c r="WXY53" s="94"/>
      <c r="WXZ53" s="94"/>
      <c r="WYA53" s="94"/>
      <c r="WYB53" s="94"/>
      <c r="WYC53" s="94"/>
      <c r="WYD53" s="94"/>
      <c r="WYE53" s="94"/>
      <c r="WYF53" s="94"/>
      <c r="WYG53" s="94"/>
      <c r="WYH53" s="94"/>
      <c r="WYI53" s="94"/>
      <c r="WYJ53" s="72" t="s">
        <v>430</v>
      </c>
      <c r="WYK53" s="72"/>
      <c r="WYL53" s="94"/>
      <c r="WYM53" s="94"/>
      <c r="WYN53" s="94"/>
      <c r="WYO53" s="94"/>
      <c r="WYP53" s="94"/>
      <c r="WYQ53" s="94"/>
      <c r="WYR53" s="94"/>
      <c r="WYS53" s="94"/>
      <c r="WYT53" s="94"/>
      <c r="WYU53" s="94"/>
      <c r="WYV53" s="94"/>
      <c r="WYW53" s="94"/>
      <c r="WYX53" s="94"/>
      <c r="WYY53" s="94"/>
      <c r="WYZ53" s="72" t="s">
        <v>430</v>
      </c>
      <c r="WZA53" s="72"/>
      <c r="WZB53" s="94"/>
      <c r="WZC53" s="94"/>
      <c r="WZD53" s="94"/>
      <c r="WZE53" s="94"/>
      <c r="WZF53" s="94"/>
      <c r="WZG53" s="94"/>
      <c r="WZH53" s="94"/>
      <c r="WZI53" s="94"/>
      <c r="WZJ53" s="94"/>
      <c r="WZK53" s="94"/>
      <c r="WZL53" s="94"/>
      <c r="WZM53" s="94"/>
      <c r="WZN53" s="94"/>
      <c r="WZO53" s="94"/>
      <c r="WZP53" s="72" t="s">
        <v>430</v>
      </c>
      <c r="WZQ53" s="72"/>
      <c r="WZR53" s="94"/>
      <c r="WZS53" s="94"/>
      <c r="WZT53" s="94"/>
      <c r="WZU53" s="94"/>
      <c r="WZV53" s="94"/>
      <c r="WZW53" s="94"/>
      <c r="WZX53" s="94"/>
      <c r="WZY53" s="94"/>
      <c r="WZZ53" s="94"/>
      <c r="XAA53" s="94"/>
      <c r="XAB53" s="94"/>
      <c r="XAC53" s="94"/>
      <c r="XAD53" s="94"/>
      <c r="XAE53" s="94"/>
      <c r="XAF53" s="72" t="s">
        <v>430</v>
      </c>
      <c r="XAG53" s="72"/>
      <c r="XAH53" s="94"/>
      <c r="XAI53" s="94"/>
      <c r="XAJ53" s="94"/>
      <c r="XAK53" s="94"/>
      <c r="XAL53" s="94"/>
      <c r="XAM53" s="94"/>
      <c r="XAN53" s="94"/>
      <c r="XAO53" s="94"/>
      <c r="XAP53" s="94"/>
      <c r="XAQ53" s="94"/>
      <c r="XAR53" s="94"/>
      <c r="XAS53" s="94"/>
      <c r="XAT53" s="94"/>
      <c r="XAU53" s="94"/>
      <c r="XAV53" s="72" t="s">
        <v>430</v>
      </c>
      <c r="XAW53" s="72"/>
      <c r="XAX53" s="94"/>
      <c r="XAY53" s="94"/>
      <c r="XAZ53" s="94"/>
      <c r="XBA53" s="94"/>
      <c r="XBB53" s="94"/>
      <c r="XBC53" s="94"/>
      <c r="XBD53" s="94"/>
      <c r="XBE53" s="94"/>
      <c r="XBF53" s="94"/>
      <c r="XBG53" s="94"/>
      <c r="XBH53" s="94"/>
      <c r="XBI53" s="94"/>
      <c r="XBJ53" s="94"/>
      <c r="XBK53" s="94"/>
      <c r="XBL53" s="72" t="s">
        <v>430</v>
      </c>
      <c r="XBM53" s="72"/>
      <c r="XBN53" s="94"/>
      <c r="XBO53" s="94"/>
      <c r="XBP53" s="94"/>
      <c r="XBQ53" s="94"/>
      <c r="XBR53" s="94"/>
      <c r="XBS53" s="94"/>
      <c r="XBT53" s="94"/>
      <c r="XBU53" s="94"/>
      <c r="XBV53" s="94"/>
      <c r="XBW53" s="94"/>
      <c r="XBX53" s="94"/>
      <c r="XBY53" s="94"/>
      <c r="XBZ53" s="94"/>
      <c r="XCA53" s="94"/>
      <c r="XCB53" s="72" t="s">
        <v>430</v>
      </c>
      <c r="XCC53" s="72"/>
      <c r="XCD53" s="94"/>
      <c r="XCE53" s="94"/>
      <c r="XCF53" s="94"/>
      <c r="XCG53" s="94"/>
      <c r="XCH53" s="94"/>
      <c r="XCI53" s="94"/>
      <c r="XCJ53" s="94"/>
      <c r="XCK53" s="94"/>
      <c r="XCL53" s="94"/>
      <c r="XCM53" s="94"/>
      <c r="XCN53" s="94"/>
      <c r="XCO53" s="94"/>
      <c r="XCP53" s="94"/>
      <c r="XCQ53" s="94"/>
      <c r="XCR53" s="72" t="s">
        <v>430</v>
      </c>
      <c r="XCS53" s="72"/>
      <c r="XCT53" s="94"/>
      <c r="XCU53" s="94"/>
      <c r="XCV53" s="94"/>
      <c r="XCW53" s="94"/>
      <c r="XCX53" s="94"/>
      <c r="XCY53" s="94"/>
      <c r="XCZ53" s="94"/>
      <c r="XDA53" s="94"/>
      <c r="XDB53" s="94"/>
      <c r="XDC53" s="94"/>
      <c r="XDD53" s="94"/>
      <c r="XDE53" s="94"/>
      <c r="XDF53" s="94"/>
      <c r="XDG53" s="94"/>
      <c r="XDH53" s="72" t="s">
        <v>430</v>
      </c>
      <c r="XDI53" s="72"/>
      <c r="XDJ53" s="94"/>
      <c r="XDK53" s="94"/>
      <c r="XDL53" s="94"/>
      <c r="XDM53" s="94"/>
      <c r="XDN53" s="94"/>
      <c r="XDO53" s="94"/>
      <c r="XDP53" s="94"/>
      <c r="XDQ53" s="94"/>
      <c r="XDR53" s="94"/>
      <c r="XDS53" s="94"/>
      <c r="XDT53" s="94"/>
      <c r="XDU53" s="94"/>
      <c r="XDV53" s="94"/>
      <c r="XDW53" s="94"/>
      <c r="XDX53" s="72" t="s">
        <v>430</v>
      </c>
      <c r="XDY53" s="72"/>
      <c r="XDZ53" s="94"/>
      <c r="XEA53" s="94"/>
      <c r="XEB53" s="94"/>
      <c r="XEC53" s="94"/>
      <c r="XED53" s="94"/>
      <c r="XEE53" s="94"/>
      <c r="XEF53" s="94"/>
      <c r="XEG53" s="94"/>
      <c r="XEH53" s="94"/>
      <c r="XEI53" s="94"/>
      <c r="XEJ53" s="94"/>
      <c r="XEK53" s="94"/>
      <c r="XEL53" s="94"/>
      <c r="XEM53" s="94"/>
      <c r="XEN53" s="72" t="s">
        <v>430</v>
      </c>
      <c r="XEO53" s="72"/>
      <c r="XEP53" s="94"/>
      <c r="XEQ53" s="94"/>
      <c r="XER53" s="94"/>
      <c r="XES53" s="94"/>
      <c r="XET53" s="94"/>
      <c r="XEU53" s="94"/>
      <c r="XEV53" s="94"/>
      <c r="XEW53" s="94"/>
      <c r="XEX53" s="94"/>
      <c r="XEY53" s="94"/>
      <c r="XEZ53" s="94"/>
      <c r="XFA53" s="94"/>
      <c r="XFB53" s="94"/>
      <c r="XFC53" s="94"/>
    </row>
    <row r="54" spans="1:16383">
      <c r="A54" s="44" t="s">
        <v>12</v>
      </c>
      <c r="B54" s="6" t="s">
        <v>298</v>
      </c>
      <c r="C54" s="45" t="s">
        <v>432</v>
      </c>
      <c r="D54" s="45" t="s">
        <v>923</v>
      </c>
      <c r="E54" s="45" t="s">
        <v>300</v>
      </c>
      <c r="F54" s="45" t="s">
        <v>249</v>
      </c>
      <c r="G54" s="7" t="s">
        <v>37</v>
      </c>
      <c r="H54" s="8" t="s">
        <v>70</v>
      </c>
      <c r="I54" s="9"/>
      <c r="J54" s="9"/>
      <c r="K54" s="7" t="s">
        <v>202</v>
      </c>
      <c r="L54" s="7" t="s">
        <v>110</v>
      </c>
      <c r="M54" s="8" t="s">
        <v>193</v>
      </c>
      <c r="N54" s="9"/>
      <c r="O54" s="9" t="str">
        <f>"480,0"</f>
        <v>480,0</v>
      </c>
      <c r="P54" s="45" t="s">
        <v>301</v>
      </c>
      <c r="Q54" s="46">
        <f>O54*R54</f>
        <v>275.38687756306774</v>
      </c>
      <c r="R54" s="46">
        <f>500/(-216.0475144 +16.2606339*E54+(-0.002388645)*E54^2+(-0.00113732)*E54^3+0.00000701863*E54^4+(-0.00000001291)*E54^5)</f>
        <v>0.57372266158972451</v>
      </c>
      <c r="S54" s="47" t="s">
        <v>111</v>
      </c>
    </row>
    <row r="55" spans="1:16383">
      <c r="A55" s="44" t="s">
        <v>40</v>
      </c>
      <c r="B55" s="6" t="s">
        <v>384</v>
      </c>
      <c r="C55" s="45" t="s">
        <v>433</v>
      </c>
      <c r="D55" s="45" t="s">
        <v>923</v>
      </c>
      <c r="E55" s="45" t="s">
        <v>386</v>
      </c>
      <c r="F55" s="45" t="s">
        <v>115</v>
      </c>
      <c r="G55" s="7" t="s">
        <v>91</v>
      </c>
      <c r="H55" s="7" t="s">
        <v>44</v>
      </c>
      <c r="I55" s="8" t="s">
        <v>92</v>
      </c>
      <c r="J55" s="9"/>
      <c r="K55" s="7" t="s">
        <v>60</v>
      </c>
      <c r="L55" s="7" t="s">
        <v>82</v>
      </c>
      <c r="M55" s="7" t="s">
        <v>83</v>
      </c>
      <c r="N55" s="8" t="s">
        <v>119</v>
      </c>
      <c r="O55" s="9" t="str">
        <f>"352,5"</f>
        <v>352,5</v>
      </c>
      <c r="P55" s="45"/>
      <c r="Q55" s="46">
        <f>O55*R55</f>
        <v>251.64570102437293</v>
      </c>
      <c r="R55" s="46">
        <f>500/(-216.0475144 +16.2606339*E55+(-0.002388645)*E55^2+(-0.00113732)*E55^3+0.00000701863*E55^4+(-0.00000001291)*E55^5)</f>
        <v>0.71388851354432037</v>
      </c>
      <c r="S55" s="47" t="s">
        <v>52</v>
      </c>
    </row>
    <row r="56" spans="1:16383">
      <c r="A56" s="48"/>
      <c r="B56" s="4" t="s">
        <v>53</v>
      </c>
      <c r="R56" s="42">
        <f>500/(-216.0475144 +16.2606339*E56+(-0.002388645)*E56^2+(-0.00113732)*E56^3+0.00000701863*E56^4+(-0.00000001291)*E56^5)</f>
        <v>-2.3143057275552712</v>
      </c>
      <c r="S56" s="43"/>
    </row>
    <row r="57" spans="1:16383" ht="16">
      <c r="A57" s="71" t="s">
        <v>434</v>
      </c>
      <c r="B57" s="72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37"/>
      <c r="R57" s="42">
        <f>500/(-216.0475144 +16.2606339*E57+(-0.002388645)*E57^2+(-0.00113732)*E57^3+0.00000701863*E57^4+(-0.00000001291)*E57^5)</f>
        <v>-2.3143057275552712</v>
      </c>
      <c r="S57" s="52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72"/>
      <c r="AG57" s="72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72"/>
      <c r="AW57" s="72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72"/>
      <c r="BM57" s="72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72"/>
      <c r="CC57" s="72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72"/>
      <c r="CS57" s="72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72"/>
      <c r="DI57" s="72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72"/>
      <c r="DY57" s="72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72"/>
      <c r="EO57" s="72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72"/>
      <c r="FE57" s="72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72"/>
      <c r="FU57" s="72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72"/>
      <c r="GK57" s="72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72"/>
      <c r="HA57" s="72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72"/>
      <c r="HQ57" s="72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94"/>
      <c r="ID57" s="94"/>
      <c r="IE57" s="94"/>
      <c r="IF57" s="72"/>
      <c r="IG57" s="72"/>
      <c r="IH57" s="94"/>
      <c r="II57" s="94"/>
      <c r="IJ57" s="94"/>
      <c r="IK57" s="94"/>
      <c r="IL57" s="94"/>
      <c r="IM57" s="94"/>
      <c r="IN57" s="94"/>
      <c r="IO57" s="94"/>
      <c r="IP57" s="94"/>
      <c r="IQ57" s="94"/>
      <c r="IR57" s="94"/>
      <c r="IS57" s="94"/>
      <c r="IT57" s="94"/>
      <c r="IU57" s="94"/>
      <c r="IV57" s="72"/>
      <c r="IW57" s="72"/>
      <c r="IX57" s="94"/>
      <c r="IY57" s="94"/>
      <c r="IZ57" s="94"/>
      <c r="JA57" s="94"/>
      <c r="JB57" s="94"/>
      <c r="JC57" s="94"/>
      <c r="JD57" s="94"/>
      <c r="JE57" s="94"/>
      <c r="JF57" s="94"/>
      <c r="JG57" s="94"/>
      <c r="JH57" s="94"/>
      <c r="JI57" s="94"/>
      <c r="JJ57" s="94"/>
      <c r="JK57" s="94"/>
      <c r="JL57" s="72"/>
      <c r="JM57" s="72"/>
      <c r="JN57" s="94"/>
      <c r="JO57" s="94"/>
      <c r="JP57" s="94"/>
      <c r="JQ57" s="94"/>
      <c r="JR57" s="94"/>
      <c r="JS57" s="94"/>
      <c r="JT57" s="94"/>
      <c r="JU57" s="94"/>
      <c r="JV57" s="94"/>
      <c r="JW57" s="94"/>
      <c r="JX57" s="94"/>
      <c r="JY57" s="94"/>
      <c r="JZ57" s="94"/>
      <c r="KA57" s="94"/>
      <c r="KB57" s="72"/>
      <c r="KC57" s="72"/>
      <c r="KD57" s="94"/>
      <c r="KE57" s="94"/>
      <c r="KF57" s="94"/>
      <c r="KG57" s="94"/>
      <c r="KH57" s="94"/>
      <c r="KI57" s="94"/>
      <c r="KJ57" s="94"/>
      <c r="KK57" s="94"/>
      <c r="KL57" s="94"/>
      <c r="KM57" s="94"/>
      <c r="KN57" s="94"/>
      <c r="KO57" s="94"/>
      <c r="KP57" s="94"/>
      <c r="KQ57" s="94"/>
      <c r="KR57" s="72"/>
      <c r="KS57" s="72"/>
      <c r="KT57" s="94"/>
      <c r="KU57" s="94"/>
      <c r="KV57" s="94"/>
      <c r="KW57" s="94"/>
      <c r="KX57" s="94"/>
      <c r="KY57" s="94"/>
      <c r="KZ57" s="94"/>
      <c r="LA57" s="94"/>
      <c r="LB57" s="94"/>
      <c r="LC57" s="94"/>
      <c r="LD57" s="94"/>
      <c r="LE57" s="94"/>
      <c r="LF57" s="94"/>
      <c r="LG57" s="94"/>
      <c r="LH57" s="72"/>
      <c r="LI57" s="72"/>
      <c r="LJ57" s="94"/>
      <c r="LK57" s="94"/>
      <c r="LL57" s="94"/>
      <c r="LM57" s="94"/>
      <c r="LN57" s="94"/>
      <c r="LO57" s="94"/>
      <c r="LP57" s="94"/>
      <c r="LQ57" s="94"/>
      <c r="LR57" s="94"/>
      <c r="LS57" s="94"/>
      <c r="LT57" s="94"/>
      <c r="LU57" s="94"/>
      <c r="LV57" s="94"/>
      <c r="LW57" s="94"/>
      <c r="LX57" s="72"/>
      <c r="LY57" s="72"/>
      <c r="LZ57" s="94"/>
      <c r="MA57" s="94"/>
      <c r="MB57" s="94"/>
      <c r="MC57" s="94"/>
      <c r="MD57" s="94"/>
      <c r="ME57" s="94"/>
      <c r="MF57" s="94"/>
      <c r="MG57" s="94"/>
      <c r="MH57" s="94"/>
      <c r="MI57" s="94"/>
      <c r="MJ57" s="94"/>
      <c r="MK57" s="94"/>
      <c r="ML57" s="94"/>
      <c r="MM57" s="94"/>
      <c r="MN57" s="72"/>
      <c r="MO57" s="72"/>
      <c r="MP57" s="94"/>
      <c r="MQ57" s="94"/>
      <c r="MR57" s="94"/>
      <c r="MS57" s="94"/>
      <c r="MT57" s="94"/>
      <c r="MU57" s="94"/>
      <c r="MV57" s="94"/>
      <c r="MW57" s="94"/>
      <c r="MX57" s="94"/>
      <c r="MY57" s="94"/>
      <c r="MZ57" s="94"/>
      <c r="NA57" s="94"/>
      <c r="NB57" s="94"/>
      <c r="NC57" s="94"/>
      <c r="ND57" s="72"/>
      <c r="NE57" s="72"/>
      <c r="NF57" s="94"/>
      <c r="NG57" s="94"/>
      <c r="NH57" s="94"/>
      <c r="NI57" s="94"/>
      <c r="NJ57" s="94"/>
      <c r="NK57" s="94"/>
      <c r="NL57" s="94"/>
      <c r="NM57" s="94"/>
      <c r="NN57" s="94"/>
      <c r="NO57" s="94"/>
      <c r="NP57" s="94"/>
      <c r="NQ57" s="94"/>
      <c r="NR57" s="94"/>
      <c r="NS57" s="94"/>
      <c r="NT57" s="72"/>
      <c r="NU57" s="72"/>
      <c r="NV57" s="94"/>
      <c r="NW57" s="94"/>
      <c r="NX57" s="94"/>
      <c r="NY57" s="94"/>
      <c r="NZ57" s="94"/>
      <c r="OA57" s="94"/>
      <c r="OB57" s="94"/>
      <c r="OC57" s="94"/>
      <c r="OD57" s="94"/>
      <c r="OE57" s="94"/>
      <c r="OF57" s="94"/>
      <c r="OG57" s="94"/>
      <c r="OH57" s="94"/>
      <c r="OI57" s="94"/>
      <c r="OJ57" s="72"/>
      <c r="OK57" s="72"/>
      <c r="OL57" s="94"/>
      <c r="OM57" s="94"/>
      <c r="ON57" s="94"/>
      <c r="OO57" s="94"/>
      <c r="OP57" s="94"/>
      <c r="OQ57" s="94"/>
      <c r="OR57" s="94"/>
      <c r="OS57" s="94"/>
      <c r="OT57" s="94"/>
      <c r="OU57" s="94"/>
      <c r="OV57" s="94"/>
      <c r="OW57" s="94"/>
      <c r="OX57" s="94"/>
      <c r="OY57" s="94"/>
      <c r="OZ57" s="72"/>
      <c r="PA57" s="72"/>
      <c r="PB57" s="94"/>
      <c r="PC57" s="94"/>
      <c r="PD57" s="94"/>
      <c r="PE57" s="94"/>
      <c r="PF57" s="94"/>
      <c r="PG57" s="94"/>
      <c r="PH57" s="94"/>
      <c r="PI57" s="94"/>
      <c r="PJ57" s="94"/>
      <c r="PK57" s="94"/>
      <c r="PL57" s="94"/>
      <c r="PM57" s="94"/>
      <c r="PN57" s="94"/>
      <c r="PO57" s="94"/>
      <c r="PP57" s="72"/>
      <c r="PQ57" s="72"/>
      <c r="PR57" s="94"/>
      <c r="PS57" s="94"/>
      <c r="PT57" s="94"/>
      <c r="PU57" s="94"/>
      <c r="PV57" s="94"/>
      <c r="PW57" s="94"/>
      <c r="PX57" s="94"/>
      <c r="PY57" s="94"/>
      <c r="PZ57" s="94"/>
      <c r="QA57" s="94"/>
      <c r="QB57" s="94"/>
      <c r="QC57" s="94"/>
      <c r="QD57" s="94"/>
      <c r="QE57" s="94"/>
      <c r="QF57" s="72"/>
      <c r="QG57" s="72"/>
      <c r="QH57" s="94"/>
      <c r="QI57" s="94"/>
      <c r="QJ57" s="94"/>
      <c r="QK57" s="94"/>
      <c r="QL57" s="94"/>
      <c r="QM57" s="94"/>
      <c r="QN57" s="94"/>
      <c r="QO57" s="94"/>
      <c r="QP57" s="94"/>
      <c r="QQ57" s="94"/>
      <c r="QR57" s="94"/>
      <c r="QS57" s="94"/>
      <c r="QT57" s="94"/>
      <c r="QU57" s="94"/>
      <c r="QV57" s="72"/>
      <c r="QW57" s="72"/>
      <c r="QX57" s="94"/>
      <c r="QY57" s="94"/>
      <c r="QZ57" s="94"/>
      <c r="RA57" s="94"/>
      <c r="RB57" s="94"/>
      <c r="RC57" s="94"/>
      <c r="RD57" s="94"/>
      <c r="RE57" s="94"/>
      <c r="RF57" s="94"/>
      <c r="RG57" s="94"/>
      <c r="RH57" s="94"/>
      <c r="RI57" s="94"/>
      <c r="RJ57" s="94"/>
      <c r="RK57" s="94"/>
      <c r="RL57" s="72"/>
      <c r="RM57" s="72"/>
      <c r="RN57" s="94"/>
      <c r="RO57" s="94"/>
      <c r="RP57" s="94"/>
      <c r="RQ57" s="94"/>
      <c r="RR57" s="94"/>
      <c r="RS57" s="94"/>
      <c r="RT57" s="94"/>
      <c r="RU57" s="94"/>
      <c r="RV57" s="94"/>
      <c r="RW57" s="94"/>
      <c r="RX57" s="94"/>
      <c r="RY57" s="94"/>
      <c r="RZ57" s="94"/>
      <c r="SA57" s="94"/>
      <c r="SB57" s="72"/>
      <c r="SC57" s="72"/>
      <c r="SD57" s="94"/>
      <c r="SE57" s="94"/>
      <c r="SF57" s="94"/>
      <c r="SG57" s="94"/>
      <c r="SH57" s="94"/>
      <c r="SI57" s="94"/>
      <c r="SJ57" s="94"/>
      <c r="SK57" s="94"/>
      <c r="SL57" s="94"/>
      <c r="SM57" s="94"/>
      <c r="SN57" s="94"/>
      <c r="SO57" s="94"/>
      <c r="SP57" s="94"/>
      <c r="SQ57" s="94"/>
      <c r="SR57" s="72"/>
      <c r="SS57" s="72"/>
      <c r="ST57" s="94"/>
      <c r="SU57" s="94"/>
      <c r="SV57" s="94"/>
      <c r="SW57" s="94"/>
      <c r="SX57" s="94"/>
      <c r="SY57" s="94"/>
      <c r="SZ57" s="94"/>
      <c r="TA57" s="94"/>
      <c r="TB57" s="94"/>
      <c r="TC57" s="94"/>
      <c r="TD57" s="94"/>
      <c r="TE57" s="94"/>
      <c r="TF57" s="94"/>
      <c r="TG57" s="94"/>
      <c r="TH57" s="72"/>
      <c r="TI57" s="72"/>
      <c r="TJ57" s="94"/>
      <c r="TK57" s="94"/>
      <c r="TL57" s="94"/>
      <c r="TM57" s="94"/>
      <c r="TN57" s="94"/>
      <c r="TO57" s="94"/>
      <c r="TP57" s="94"/>
      <c r="TQ57" s="94"/>
      <c r="TR57" s="94"/>
      <c r="TS57" s="94"/>
      <c r="TT57" s="94"/>
      <c r="TU57" s="94"/>
      <c r="TV57" s="94"/>
      <c r="TW57" s="94"/>
      <c r="TX57" s="72"/>
      <c r="TY57" s="72"/>
      <c r="TZ57" s="94"/>
      <c r="UA57" s="94"/>
      <c r="UB57" s="94"/>
      <c r="UC57" s="94"/>
      <c r="UD57" s="94"/>
      <c r="UE57" s="94"/>
      <c r="UF57" s="94"/>
      <c r="UG57" s="94"/>
      <c r="UH57" s="94"/>
      <c r="UI57" s="94"/>
      <c r="UJ57" s="94"/>
      <c r="UK57" s="94"/>
      <c r="UL57" s="94"/>
      <c r="UM57" s="94"/>
      <c r="UN57" s="72"/>
      <c r="UO57" s="72"/>
      <c r="UP57" s="94"/>
      <c r="UQ57" s="94"/>
      <c r="UR57" s="94"/>
      <c r="US57" s="94"/>
      <c r="UT57" s="94"/>
      <c r="UU57" s="94"/>
      <c r="UV57" s="94"/>
      <c r="UW57" s="94"/>
      <c r="UX57" s="94"/>
      <c r="UY57" s="94"/>
      <c r="UZ57" s="94"/>
      <c r="VA57" s="94"/>
      <c r="VB57" s="94"/>
      <c r="VC57" s="94"/>
      <c r="VD57" s="72"/>
      <c r="VE57" s="72"/>
      <c r="VF57" s="94"/>
      <c r="VG57" s="94"/>
      <c r="VH57" s="94"/>
      <c r="VI57" s="94"/>
      <c r="VJ57" s="94"/>
      <c r="VK57" s="94"/>
      <c r="VL57" s="94"/>
      <c r="VM57" s="94"/>
      <c r="VN57" s="94"/>
      <c r="VO57" s="94"/>
      <c r="VP57" s="94"/>
      <c r="VQ57" s="94"/>
      <c r="VR57" s="94"/>
      <c r="VS57" s="94"/>
      <c r="VT57" s="72"/>
      <c r="VU57" s="72"/>
      <c r="VV57" s="94"/>
      <c r="VW57" s="94"/>
      <c r="VX57" s="94"/>
      <c r="VY57" s="94"/>
      <c r="VZ57" s="94"/>
      <c r="WA57" s="94"/>
      <c r="WB57" s="94"/>
      <c r="WC57" s="94"/>
      <c r="WD57" s="94"/>
      <c r="WE57" s="94"/>
      <c r="WF57" s="94"/>
      <c r="WG57" s="94"/>
      <c r="WH57" s="94"/>
      <c r="WI57" s="94"/>
      <c r="WJ57" s="72"/>
      <c r="WK57" s="72"/>
      <c r="WL57" s="94"/>
      <c r="WM57" s="94"/>
      <c r="WN57" s="94"/>
      <c r="WO57" s="94"/>
      <c r="WP57" s="94"/>
      <c r="WQ57" s="94"/>
      <c r="WR57" s="94"/>
      <c r="WS57" s="94"/>
      <c r="WT57" s="94"/>
      <c r="WU57" s="94"/>
      <c r="WV57" s="94"/>
      <c r="WW57" s="94"/>
      <c r="WX57" s="94"/>
      <c r="WY57" s="94"/>
      <c r="WZ57" s="72"/>
      <c r="XA57" s="72"/>
      <c r="XB57" s="94"/>
      <c r="XC57" s="94"/>
      <c r="XD57" s="94"/>
      <c r="XE57" s="94"/>
      <c r="XF57" s="94"/>
      <c r="XG57" s="94"/>
      <c r="XH57" s="94"/>
      <c r="XI57" s="94"/>
      <c r="XJ57" s="94"/>
      <c r="XK57" s="94"/>
      <c r="XL57" s="94"/>
      <c r="XM57" s="94"/>
      <c r="XN57" s="94"/>
      <c r="XO57" s="94"/>
      <c r="XP57" s="72"/>
      <c r="XQ57" s="72"/>
      <c r="XR57" s="94"/>
      <c r="XS57" s="94"/>
      <c r="XT57" s="94"/>
      <c r="XU57" s="94"/>
      <c r="XV57" s="94"/>
      <c r="XW57" s="94"/>
      <c r="XX57" s="94"/>
      <c r="XY57" s="94"/>
      <c r="XZ57" s="94"/>
      <c r="YA57" s="94"/>
      <c r="YB57" s="94"/>
      <c r="YC57" s="94"/>
      <c r="YD57" s="94"/>
      <c r="YE57" s="94"/>
      <c r="YF57" s="72"/>
      <c r="YG57" s="72"/>
      <c r="YH57" s="94"/>
      <c r="YI57" s="94"/>
      <c r="YJ57" s="94"/>
      <c r="YK57" s="94"/>
      <c r="YL57" s="94"/>
      <c r="YM57" s="94"/>
      <c r="YN57" s="94"/>
      <c r="YO57" s="94"/>
      <c r="YP57" s="94"/>
      <c r="YQ57" s="94"/>
      <c r="YR57" s="94"/>
      <c r="YS57" s="94"/>
      <c r="YT57" s="94"/>
      <c r="YU57" s="94"/>
      <c r="YV57" s="72"/>
      <c r="YW57" s="72"/>
      <c r="YX57" s="94"/>
      <c r="YY57" s="94"/>
      <c r="YZ57" s="94"/>
      <c r="ZA57" s="94"/>
      <c r="ZB57" s="94"/>
      <c r="ZC57" s="94"/>
      <c r="ZD57" s="94"/>
      <c r="ZE57" s="94"/>
      <c r="ZF57" s="94"/>
      <c r="ZG57" s="94"/>
      <c r="ZH57" s="94"/>
      <c r="ZI57" s="94"/>
      <c r="ZJ57" s="94"/>
      <c r="ZK57" s="94"/>
      <c r="ZL57" s="72" t="s">
        <v>431</v>
      </c>
      <c r="ZM57" s="72"/>
      <c r="ZN57" s="94"/>
      <c r="ZO57" s="94"/>
      <c r="ZP57" s="94"/>
      <c r="ZQ57" s="94"/>
      <c r="ZR57" s="94"/>
      <c r="ZS57" s="94"/>
      <c r="ZT57" s="94"/>
      <c r="ZU57" s="94"/>
      <c r="ZV57" s="94"/>
      <c r="ZW57" s="94"/>
      <c r="ZX57" s="94"/>
      <c r="ZY57" s="94"/>
      <c r="ZZ57" s="94"/>
      <c r="AAA57" s="94"/>
      <c r="AAB57" s="72" t="s">
        <v>431</v>
      </c>
      <c r="AAC57" s="72"/>
      <c r="AAD57" s="94"/>
      <c r="AAE57" s="94"/>
      <c r="AAF57" s="94"/>
      <c r="AAG57" s="94"/>
      <c r="AAH57" s="94"/>
      <c r="AAI57" s="94"/>
      <c r="AAJ57" s="94"/>
      <c r="AAK57" s="94"/>
      <c r="AAL57" s="94"/>
      <c r="AAM57" s="94"/>
      <c r="AAN57" s="94"/>
      <c r="AAO57" s="94"/>
      <c r="AAP57" s="94"/>
      <c r="AAQ57" s="94"/>
      <c r="AAR57" s="72" t="s">
        <v>431</v>
      </c>
      <c r="AAS57" s="72"/>
      <c r="AAT57" s="94"/>
      <c r="AAU57" s="94"/>
      <c r="AAV57" s="94"/>
      <c r="AAW57" s="94"/>
      <c r="AAX57" s="94"/>
      <c r="AAY57" s="94"/>
      <c r="AAZ57" s="94"/>
      <c r="ABA57" s="94"/>
      <c r="ABB57" s="94"/>
      <c r="ABC57" s="94"/>
      <c r="ABD57" s="94"/>
      <c r="ABE57" s="94"/>
      <c r="ABF57" s="94"/>
      <c r="ABG57" s="94"/>
      <c r="ABH57" s="72" t="s">
        <v>431</v>
      </c>
      <c r="ABI57" s="72"/>
      <c r="ABJ57" s="94"/>
      <c r="ABK57" s="94"/>
      <c r="ABL57" s="94"/>
      <c r="ABM57" s="94"/>
      <c r="ABN57" s="94"/>
      <c r="ABO57" s="94"/>
      <c r="ABP57" s="94"/>
      <c r="ABQ57" s="94"/>
      <c r="ABR57" s="94"/>
      <c r="ABS57" s="94"/>
      <c r="ABT57" s="94"/>
      <c r="ABU57" s="94"/>
      <c r="ABV57" s="94"/>
      <c r="ABW57" s="94"/>
      <c r="ABX57" s="72" t="s">
        <v>431</v>
      </c>
      <c r="ABY57" s="72"/>
      <c r="ABZ57" s="94"/>
      <c r="ACA57" s="94"/>
      <c r="ACB57" s="94"/>
      <c r="ACC57" s="94"/>
      <c r="ACD57" s="94"/>
      <c r="ACE57" s="94"/>
      <c r="ACF57" s="94"/>
      <c r="ACG57" s="94"/>
      <c r="ACH57" s="94"/>
      <c r="ACI57" s="94"/>
      <c r="ACJ57" s="94"/>
      <c r="ACK57" s="94"/>
      <c r="ACL57" s="94"/>
      <c r="ACM57" s="94"/>
      <c r="ACN57" s="72" t="s">
        <v>431</v>
      </c>
      <c r="ACO57" s="72"/>
      <c r="ACP57" s="94"/>
      <c r="ACQ57" s="94"/>
      <c r="ACR57" s="94"/>
      <c r="ACS57" s="94"/>
      <c r="ACT57" s="94"/>
      <c r="ACU57" s="94"/>
      <c r="ACV57" s="94"/>
      <c r="ACW57" s="94"/>
      <c r="ACX57" s="94"/>
      <c r="ACY57" s="94"/>
      <c r="ACZ57" s="94"/>
      <c r="ADA57" s="94"/>
      <c r="ADB57" s="94"/>
      <c r="ADC57" s="94"/>
      <c r="ADD57" s="72" t="s">
        <v>431</v>
      </c>
      <c r="ADE57" s="72"/>
      <c r="ADF57" s="94"/>
      <c r="ADG57" s="94"/>
      <c r="ADH57" s="94"/>
      <c r="ADI57" s="94"/>
      <c r="ADJ57" s="94"/>
      <c r="ADK57" s="94"/>
      <c r="ADL57" s="94"/>
      <c r="ADM57" s="94"/>
      <c r="ADN57" s="94"/>
      <c r="ADO57" s="94"/>
      <c r="ADP57" s="94"/>
      <c r="ADQ57" s="94"/>
      <c r="ADR57" s="94"/>
      <c r="ADS57" s="94"/>
      <c r="ADT57" s="72" t="s">
        <v>431</v>
      </c>
      <c r="ADU57" s="72"/>
      <c r="ADV57" s="94"/>
      <c r="ADW57" s="94"/>
      <c r="ADX57" s="94"/>
      <c r="ADY57" s="94"/>
      <c r="ADZ57" s="94"/>
      <c r="AEA57" s="94"/>
      <c r="AEB57" s="94"/>
      <c r="AEC57" s="94"/>
      <c r="AED57" s="94"/>
      <c r="AEE57" s="94"/>
      <c r="AEF57" s="94"/>
      <c r="AEG57" s="94"/>
      <c r="AEH57" s="94"/>
      <c r="AEI57" s="94"/>
      <c r="AEJ57" s="72" t="s">
        <v>431</v>
      </c>
      <c r="AEK57" s="72"/>
      <c r="AEL57" s="94"/>
      <c r="AEM57" s="94"/>
      <c r="AEN57" s="94"/>
      <c r="AEO57" s="94"/>
      <c r="AEP57" s="94"/>
      <c r="AEQ57" s="94"/>
      <c r="AER57" s="94"/>
      <c r="AES57" s="94"/>
      <c r="AET57" s="94"/>
      <c r="AEU57" s="94"/>
      <c r="AEV57" s="94"/>
      <c r="AEW57" s="94"/>
      <c r="AEX57" s="94"/>
      <c r="AEY57" s="94"/>
      <c r="AEZ57" s="72" t="s">
        <v>431</v>
      </c>
      <c r="AFA57" s="72"/>
      <c r="AFB57" s="94"/>
      <c r="AFC57" s="94"/>
      <c r="AFD57" s="94"/>
      <c r="AFE57" s="94"/>
      <c r="AFF57" s="94"/>
      <c r="AFG57" s="94"/>
      <c r="AFH57" s="94"/>
      <c r="AFI57" s="94"/>
      <c r="AFJ57" s="94"/>
      <c r="AFK57" s="94"/>
      <c r="AFL57" s="94"/>
      <c r="AFM57" s="94"/>
      <c r="AFN57" s="94"/>
      <c r="AFO57" s="94"/>
      <c r="AFP57" s="72" t="s">
        <v>431</v>
      </c>
      <c r="AFQ57" s="72"/>
      <c r="AFR57" s="94"/>
      <c r="AFS57" s="94"/>
      <c r="AFT57" s="94"/>
      <c r="AFU57" s="94"/>
      <c r="AFV57" s="94"/>
      <c r="AFW57" s="94"/>
      <c r="AFX57" s="94"/>
      <c r="AFY57" s="94"/>
      <c r="AFZ57" s="94"/>
      <c r="AGA57" s="94"/>
      <c r="AGB57" s="94"/>
      <c r="AGC57" s="94"/>
      <c r="AGD57" s="94"/>
      <c r="AGE57" s="94"/>
      <c r="AGF57" s="72" t="s">
        <v>431</v>
      </c>
      <c r="AGG57" s="72"/>
      <c r="AGH57" s="94"/>
      <c r="AGI57" s="94"/>
      <c r="AGJ57" s="94"/>
      <c r="AGK57" s="94"/>
      <c r="AGL57" s="94"/>
      <c r="AGM57" s="94"/>
      <c r="AGN57" s="94"/>
      <c r="AGO57" s="94"/>
      <c r="AGP57" s="94"/>
      <c r="AGQ57" s="94"/>
      <c r="AGR57" s="94"/>
      <c r="AGS57" s="94"/>
      <c r="AGT57" s="94"/>
      <c r="AGU57" s="94"/>
      <c r="AGV57" s="72" t="s">
        <v>431</v>
      </c>
      <c r="AGW57" s="72"/>
      <c r="AGX57" s="94"/>
      <c r="AGY57" s="94"/>
      <c r="AGZ57" s="94"/>
      <c r="AHA57" s="94"/>
      <c r="AHB57" s="94"/>
      <c r="AHC57" s="94"/>
      <c r="AHD57" s="94"/>
      <c r="AHE57" s="94"/>
      <c r="AHF57" s="94"/>
      <c r="AHG57" s="94"/>
      <c r="AHH57" s="94"/>
      <c r="AHI57" s="94"/>
      <c r="AHJ57" s="94"/>
      <c r="AHK57" s="94"/>
      <c r="AHL57" s="72" t="s">
        <v>431</v>
      </c>
      <c r="AHM57" s="72"/>
      <c r="AHN57" s="94"/>
      <c r="AHO57" s="94"/>
      <c r="AHP57" s="94"/>
      <c r="AHQ57" s="94"/>
      <c r="AHR57" s="94"/>
      <c r="AHS57" s="94"/>
      <c r="AHT57" s="94"/>
      <c r="AHU57" s="94"/>
      <c r="AHV57" s="94"/>
      <c r="AHW57" s="94"/>
      <c r="AHX57" s="94"/>
      <c r="AHY57" s="94"/>
      <c r="AHZ57" s="94"/>
      <c r="AIA57" s="94"/>
      <c r="AIB57" s="72" t="s">
        <v>431</v>
      </c>
      <c r="AIC57" s="72"/>
      <c r="AID57" s="94"/>
      <c r="AIE57" s="94"/>
      <c r="AIF57" s="94"/>
      <c r="AIG57" s="94"/>
      <c r="AIH57" s="94"/>
      <c r="AII57" s="94"/>
      <c r="AIJ57" s="94"/>
      <c r="AIK57" s="94"/>
      <c r="AIL57" s="94"/>
      <c r="AIM57" s="94"/>
      <c r="AIN57" s="94"/>
      <c r="AIO57" s="94"/>
      <c r="AIP57" s="94"/>
      <c r="AIQ57" s="94"/>
      <c r="AIR57" s="72" t="s">
        <v>431</v>
      </c>
      <c r="AIS57" s="72"/>
      <c r="AIT57" s="94"/>
      <c r="AIU57" s="94"/>
      <c r="AIV57" s="94"/>
      <c r="AIW57" s="94"/>
      <c r="AIX57" s="94"/>
      <c r="AIY57" s="94"/>
      <c r="AIZ57" s="94"/>
      <c r="AJA57" s="94"/>
      <c r="AJB57" s="94"/>
      <c r="AJC57" s="94"/>
      <c r="AJD57" s="94"/>
      <c r="AJE57" s="94"/>
      <c r="AJF57" s="94"/>
      <c r="AJG57" s="94"/>
      <c r="AJH57" s="72" t="s">
        <v>431</v>
      </c>
      <c r="AJI57" s="72"/>
      <c r="AJJ57" s="94"/>
      <c r="AJK57" s="94"/>
      <c r="AJL57" s="94"/>
      <c r="AJM57" s="94"/>
      <c r="AJN57" s="94"/>
      <c r="AJO57" s="94"/>
      <c r="AJP57" s="94"/>
      <c r="AJQ57" s="94"/>
      <c r="AJR57" s="94"/>
      <c r="AJS57" s="94"/>
      <c r="AJT57" s="94"/>
      <c r="AJU57" s="94"/>
      <c r="AJV57" s="94"/>
      <c r="AJW57" s="94"/>
      <c r="AJX57" s="72" t="s">
        <v>431</v>
      </c>
      <c r="AJY57" s="72"/>
      <c r="AJZ57" s="94"/>
      <c r="AKA57" s="94"/>
      <c r="AKB57" s="94"/>
      <c r="AKC57" s="94"/>
      <c r="AKD57" s="94"/>
      <c r="AKE57" s="94"/>
      <c r="AKF57" s="94"/>
      <c r="AKG57" s="94"/>
      <c r="AKH57" s="94"/>
      <c r="AKI57" s="94"/>
      <c r="AKJ57" s="94"/>
      <c r="AKK57" s="94"/>
      <c r="AKL57" s="94"/>
      <c r="AKM57" s="94"/>
      <c r="AKN57" s="72" t="s">
        <v>431</v>
      </c>
      <c r="AKO57" s="72"/>
      <c r="AKP57" s="94"/>
      <c r="AKQ57" s="94"/>
      <c r="AKR57" s="94"/>
      <c r="AKS57" s="94"/>
      <c r="AKT57" s="94"/>
      <c r="AKU57" s="94"/>
      <c r="AKV57" s="94"/>
      <c r="AKW57" s="94"/>
      <c r="AKX57" s="94"/>
      <c r="AKY57" s="94"/>
      <c r="AKZ57" s="94"/>
      <c r="ALA57" s="94"/>
      <c r="ALB57" s="94"/>
      <c r="ALC57" s="94"/>
      <c r="ALD57" s="72" t="s">
        <v>431</v>
      </c>
      <c r="ALE57" s="72"/>
      <c r="ALF57" s="94"/>
      <c r="ALG57" s="94"/>
      <c r="ALH57" s="94"/>
      <c r="ALI57" s="94"/>
      <c r="ALJ57" s="94"/>
      <c r="ALK57" s="94"/>
      <c r="ALL57" s="94"/>
      <c r="ALM57" s="94"/>
      <c r="ALN57" s="94"/>
      <c r="ALO57" s="94"/>
      <c r="ALP57" s="94"/>
      <c r="ALQ57" s="94"/>
      <c r="ALR57" s="94"/>
      <c r="ALS57" s="94"/>
      <c r="ALT57" s="72" t="s">
        <v>431</v>
      </c>
      <c r="ALU57" s="72"/>
      <c r="ALV57" s="94"/>
      <c r="ALW57" s="94"/>
      <c r="ALX57" s="94"/>
      <c r="ALY57" s="94"/>
      <c r="ALZ57" s="94"/>
      <c r="AMA57" s="94"/>
      <c r="AMB57" s="94"/>
      <c r="AMC57" s="94"/>
      <c r="AMD57" s="94"/>
      <c r="AME57" s="94"/>
      <c r="AMF57" s="94"/>
      <c r="AMG57" s="94"/>
      <c r="AMH57" s="94"/>
      <c r="AMI57" s="94"/>
      <c r="AMJ57" s="72" t="s">
        <v>431</v>
      </c>
      <c r="AMK57" s="72"/>
      <c r="AML57" s="94"/>
      <c r="AMM57" s="94"/>
      <c r="AMN57" s="94"/>
      <c r="AMO57" s="94"/>
      <c r="AMP57" s="94"/>
      <c r="AMQ57" s="94"/>
      <c r="AMR57" s="94"/>
      <c r="AMS57" s="94"/>
      <c r="AMT57" s="94"/>
      <c r="AMU57" s="94"/>
      <c r="AMV57" s="94"/>
      <c r="AMW57" s="94"/>
      <c r="AMX57" s="94"/>
      <c r="AMY57" s="94"/>
      <c r="AMZ57" s="72" t="s">
        <v>431</v>
      </c>
      <c r="ANA57" s="72"/>
      <c r="ANB57" s="94"/>
      <c r="ANC57" s="94"/>
      <c r="AND57" s="94"/>
      <c r="ANE57" s="94"/>
      <c r="ANF57" s="94"/>
      <c r="ANG57" s="94"/>
      <c r="ANH57" s="94"/>
      <c r="ANI57" s="94"/>
      <c r="ANJ57" s="94"/>
      <c r="ANK57" s="94"/>
      <c r="ANL57" s="94"/>
      <c r="ANM57" s="94"/>
      <c r="ANN57" s="94"/>
      <c r="ANO57" s="94"/>
      <c r="ANP57" s="72" t="s">
        <v>431</v>
      </c>
      <c r="ANQ57" s="72"/>
      <c r="ANR57" s="94"/>
      <c r="ANS57" s="94"/>
      <c r="ANT57" s="94"/>
      <c r="ANU57" s="94"/>
      <c r="ANV57" s="94"/>
      <c r="ANW57" s="94"/>
      <c r="ANX57" s="94"/>
      <c r="ANY57" s="94"/>
      <c r="ANZ57" s="94"/>
      <c r="AOA57" s="94"/>
      <c r="AOB57" s="94"/>
      <c r="AOC57" s="94"/>
      <c r="AOD57" s="94"/>
      <c r="AOE57" s="94"/>
      <c r="AOF57" s="72" t="s">
        <v>431</v>
      </c>
      <c r="AOG57" s="72"/>
      <c r="AOH57" s="94"/>
      <c r="AOI57" s="94"/>
      <c r="AOJ57" s="94"/>
      <c r="AOK57" s="94"/>
      <c r="AOL57" s="94"/>
      <c r="AOM57" s="94"/>
      <c r="AON57" s="94"/>
      <c r="AOO57" s="94"/>
      <c r="AOP57" s="94"/>
      <c r="AOQ57" s="94"/>
      <c r="AOR57" s="94"/>
      <c r="AOS57" s="94"/>
      <c r="AOT57" s="94"/>
      <c r="AOU57" s="94"/>
      <c r="AOV57" s="72" t="s">
        <v>431</v>
      </c>
      <c r="AOW57" s="72"/>
      <c r="AOX57" s="94"/>
      <c r="AOY57" s="94"/>
      <c r="AOZ57" s="94"/>
      <c r="APA57" s="94"/>
      <c r="APB57" s="94"/>
      <c r="APC57" s="94"/>
      <c r="APD57" s="94"/>
      <c r="APE57" s="94"/>
      <c r="APF57" s="94"/>
      <c r="APG57" s="94"/>
      <c r="APH57" s="94"/>
      <c r="API57" s="94"/>
      <c r="APJ57" s="94"/>
      <c r="APK57" s="94"/>
      <c r="APL57" s="72" t="s">
        <v>431</v>
      </c>
      <c r="APM57" s="72"/>
      <c r="APN57" s="94"/>
      <c r="APO57" s="94"/>
      <c r="APP57" s="94"/>
      <c r="APQ57" s="94"/>
      <c r="APR57" s="94"/>
      <c r="APS57" s="94"/>
      <c r="APT57" s="94"/>
      <c r="APU57" s="94"/>
      <c r="APV57" s="94"/>
      <c r="APW57" s="94"/>
      <c r="APX57" s="94"/>
      <c r="APY57" s="94"/>
      <c r="APZ57" s="94"/>
      <c r="AQA57" s="94"/>
      <c r="AQB57" s="72" t="s">
        <v>431</v>
      </c>
      <c r="AQC57" s="72"/>
      <c r="AQD57" s="94"/>
      <c r="AQE57" s="94"/>
      <c r="AQF57" s="94"/>
      <c r="AQG57" s="94"/>
      <c r="AQH57" s="94"/>
      <c r="AQI57" s="94"/>
      <c r="AQJ57" s="94"/>
      <c r="AQK57" s="94"/>
      <c r="AQL57" s="94"/>
      <c r="AQM57" s="94"/>
      <c r="AQN57" s="94"/>
      <c r="AQO57" s="94"/>
      <c r="AQP57" s="94"/>
      <c r="AQQ57" s="94"/>
      <c r="AQR57" s="72" t="s">
        <v>431</v>
      </c>
      <c r="AQS57" s="72"/>
      <c r="AQT57" s="94"/>
      <c r="AQU57" s="94"/>
      <c r="AQV57" s="94"/>
      <c r="AQW57" s="94"/>
      <c r="AQX57" s="94"/>
      <c r="AQY57" s="94"/>
      <c r="AQZ57" s="94"/>
      <c r="ARA57" s="94"/>
      <c r="ARB57" s="94"/>
      <c r="ARC57" s="94"/>
      <c r="ARD57" s="94"/>
      <c r="ARE57" s="94"/>
      <c r="ARF57" s="94"/>
      <c r="ARG57" s="94"/>
      <c r="ARH57" s="72" t="s">
        <v>431</v>
      </c>
      <c r="ARI57" s="72"/>
      <c r="ARJ57" s="94"/>
      <c r="ARK57" s="94"/>
      <c r="ARL57" s="94"/>
      <c r="ARM57" s="94"/>
      <c r="ARN57" s="94"/>
      <c r="ARO57" s="94"/>
      <c r="ARP57" s="94"/>
      <c r="ARQ57" s="94"/>
      <c r="ARR57" s="94"/>
      <c r="ARS57" s="94"/>
      <c r="ART57" s="94"/>
      <c r="ARU57" s="94"/>
      <c r="ARV57" s="94"/>
      <c r="ARW57" s="94"/>
      <c r="ARX57" s="72" t="s">
        <v>431</v>
      </c>
      <c r="ARY57" s="72"/>
      <c r="ARZ57" s="94"/>
      <c r="ASA57" s="94"/>
      <c r="ASB57" s="94"/>
      <c r="ASC57" s="94"/>
      <c r="ASD57" s="94"/>
      <c r="ASE57" s="94"/>
      <c r="ASF57" s="94"/>
      <c r="ASG57" s="94"/>
      <c r="ASH57" s="94"/>
      <c r="ASI57" s="94"/>
      <c r="ASJ57" s="94"/>
      <c r="ASK57" s="94"/>
      <c r="ASL57" s="94"/>
      <c r="ASM57" s="94"/>
      <c r="ASN57" s="72" t="s">
        <v>431</v>
      </c>
      <c r="ASO57" s="72"/>
      <c r="ASP57" s="94"/>
      <c r="ASQ57" s="94"/>
      <c r="ASR57" s="94"/>
      <c r="ASS57" s="94"/>
      <c r="AST57" s="94"/>
      <c r="ASU57" s="94"/>
      <c r="ASV57" s="94"/>
      <c r="ASW57" s="94"/>
      <c r="ASX57" s="94"/>
      <c r="ASY57" s="94"/>
      <c r="ASZ57" s="94"/>
      <c r="ATA57" s="94"/>
      <c r="ATB57" s="94"/>
      <c r="ATC57" s="94"/>
      <c r="ATD57" s="72" t="s">
        <v>431</v>
      </c>
      <c r="ATE57" s="72"/>
      <c r="ATF57" s="94"/>
      <c r="ATG57" s="94"/>
      <c r="ATH57" s="94"/>
      <c r="ATI57" s="94"/>
      <c r="ATJ57" s="94"/>
      <c r="ATK57" s="94"/>
      <c r="ATL57" s="94"/>
      <c r="ATM57" s="94"/>
      <c r="ATN57" s="94"/>
      <c r="ATO57" s="94"/>
      <c r="ATP57" s="94"/>
      <c r="ATQ57" s="94"/>
      <c r="ATR57" s="94"/>
      <c r="ATS57" s="94"/>
      <c r="ATT57" s="72" t="s">
        <v>431</v>
      </c>
      <c r="ATU57" s="72"/>
      <c r="ATV57" s="94"/>
      <c r="ATW57" s="94"/>
      <c r="ATX57" s="94"/>
      <c r="ATY57" s="94"/>
      <c r="ATZ57" s="94"/>
      <c r="AUA57" s="94"/>
      <c r="AUB57" s="94"/>
      <c r="AUC57" s="94"/>
      <c r="AUD57" s="94"/>
      <c r="AUE57" s="94"/>
      <c r="AUF57" s="94"/>
      <c r="AUG57" s="94"/>
      <c r="AUH57" s="94"/>
      <c r="AUI57" s="94"/>
      <c r="AUJ57" s="72" t="s">
        <v>431</v>
      </c>
      <c r="AUK57" s="72"/>
      <c r="AUL57" s="94"/>
      <c r="AUM57" s="94"/>
      <c r="AUN57" s="94"/>
      <c r="AUO57" s="94"/>
      <c r="AUP57" s="94"/>
      <c r="AUQ57" s="94"/>
      <c r="AUR57" s="94"/>
      <c r="AUS57" s="94"/>
      <c r="AUT57" s="94"/>
      <c r="AUU57" s="94"/>
      <c r="AUV57" s="94"/>
      <c r="AUW57" s="94"/>
      <c r="AUX57" s="94"/>
      <c r="AUY57" s="94"/>
      <c r="AUZ57" s="72" t="s">
        <v>431</v>
      </c>
      <c r="AVA57" s="72"/>
      <c r="AVB57" s="94"/>
      <c r="AVC57" s="94"/>
      <c r="AVD57" s="94"/>
      <c r="AVE57" s="94"/>
      <c r="AVF57" s="94"/>
      <c r="AVG57" s="94"/>
      <c r="AVH57" s="94"/>
      <c r="AVI57" s="94"/>
      <c r="AVJ57" s="94"/>
      <c r="AVK57" s="94"/>
      <c r="AVL57" s="94"/>
      <c r="AVM57" s="94"/>
      <c r="AVN57" s="94"/>
      <c r="AVO57" s="94"/>
      <c r="AVP57" s="72" t="s">
        <v>431</v>
      </c>
      <c r="AVQ57" s="72"/>
      <c r="AVR57" s="94"/>
      <c r="AVS57" s="94"/>
      <c r="AVT57" s="94"/>
      <c r="AVU57" s="94"/>
      <c r="AVV57" s="94"/>
      <c r="AVW57" s="94"/>
      <c r="AVX57" s="94"/>
      <c r="AVY57" s="94"/>
      <c r="AVZ57" s="94"/>
      <c r="AWA57" s="94"/>
      <c r="AWB57" s="94"/>
      <c r="AWC57" s="94"/>
      <c r="AWD57" s="94"/>
      <c r="AWE57" s="94"/>
      <c r="AWF57" s="72" t="s">
        <v>431</v>
      </c>
      <c r="AWG57" s="72"/>
      <c r="AWH57" s="94"/>
      <c r="AWI57" s="94"/>
      <c r="AWJ57" s="94"/>
      <c r="AWK57" s="94"/>
      <c r="AWL57" s="94"/>
      <c r="AWM57" s="94"/>
      <c r="AWN57" s="94"/>
      <c r="AWO57" s="94"/>
      <c r="AWP57" s="94"/>
      <c r="AWQ57" s="94"/>
      <c r="AWR57" s="94"/>
      <c r="AWS57" s="94"/>
      <c r="AWT57" s="94"/>
      <c r="AWU57" s="94"/>
      <c r="AWV57" s="72" t="s">
        <v>431</v>
      </c>
      <c r="AWW57" s="72"/>
      <c r="AWX57" s="94"/>
      <c r="AWY57" s="94"/>
      <c r="AWZ57" s="94"/>
      <c r="AXA57" s="94"/>
      <c r="AXB57" s="94"/>
      <c r="AXC57" s="94"/>
      <c r="AXD57" s="94"/>
      <c r="AXE57" s="94"/>
      <c r="AXF57" s="94"/>
      <c r="AXG57" s="94"/>
      <c r="AXH57" s="94"/>
      <c r="AXI57" s="94"/>
      <c r="AXJ57" s="94"/>
      <c r="AXK57" s="94"/>
      <c r="AXL57" s="72" t="s">
        <v>431</v>
      </c>
      <c r="AXM57" s="72"/>
      <c r="AXN57" s="94"/>
      <c r="AXO57" s="94"/>
      <c r="AXP57" s="94"/>
      <c r="AXQ57" s="94"/>
      <c r="AXR57" s="94"/>
      <c r="AXS57" s="94"/>
      <c r="AXT57" s="94"/>
      <c r="AXU57" s="94"/>
      <c r="AXV57" s="94"/>
      <c r="AXW57" s="94"/>
      <c r="AXX57" s="94"/>
      <c r="AXY57" s="94"/>
      <c r="AXZ57" s="94"/>
      <c r="AYA57" s="94"/>
      <c r="AYB57" s="72" t="s">
        <v>431</v>
      </c>
      <c r="AYC57" s="72"/>
      <c r="AYD57" s="94"/>
      <c r="AYE57" s="94"/>
      <c r="AYF57" s="94"/>
      <c r="AYG57" s="94"/>
      <c r="AYH57" s="94"/>
      <c r="AYI57" s="94"/>
      <c r="AYJ57" s="94"/>
      <c r="AYK57" s="94"/>
      <c r="AYL57" s="94"/>
      <c r="AYM57" s="94"/>
      <c r="AYN57" s="94"/>
      <c r="AYO57" s="94"/>
      <c r="AYP57" s="94"/>
      <c r="AYQ57" s="94"/>
      <c r="AYR57" s="72" t="s">
        <v>431</v>
      </c>
      <c r="AYS57" s="72"/>
      <c r="AYT57" s="94"/>
      <c r="AYU57" s="94"/>
      <c r="AYV57" s="94"/>
      <c r="AYW57" s="94"/>
      <c r="AYX57" s="94"/>
      <c r="AYY57" s="94"/>
      <c r="AYZ57" s="94"/>
      <c r="AZA57" s="94"/>
      <c r="AZB57" s="94"/>
      <c r="AZC57" s="94"/>
      <c r="AZD57" s="94"/>
      <c r="AZE57" s="94"/>
      <c r="AZF57" s="94"/>
      <c r="AZG57" s="94"/>
      <c r="AZH57" s="72" t="s">
        <v>431</v>
      </c>
      <c r="AZI57" s="72"/>
      <c r="AZJ57" s="94"/>
      <c r="AZK57" s="94"/>
      <c r="AZL57" s="94"/>
      <c r="AZM57" s="94"/>
      <c r="AZN57" s="94"/>
      <c r="AZO57" s="94"/>
      <c r="AZP57" s="94"/>
      <c r="AZQ57" s="94"/>
      <c r="AZR57" s="94"/>
      <c r="AZS57" s="94"/>
      <c r="AZT57" s="94"/>
      <c r="AZU57" s="94"/>
      <c r="AZV57" s="94"/>
      <c r="AZW57" s="94"/>
      <c r="AZX57" s="72" t="s">
        <v>431</v>
      </c>
      <c r="AZY57" s="72"/>
      <c r="AZZ57" s="94"/>
      <c r="BAA57" s="94"/>
      <c r="BAB57" s="94"/>
      <c r="BAC57" s="94"/>
      <c r="BAD57" s="94"/>
      <c r="BAE57" s="94"/>
      <c r="BAF57" s="94"/>
      <c r="BAG57" s="94"/>
      <c r="BAH57" s="94"/>
      <c r="BAI57" s="94"/>
      <c r="BAJ57" s="94"/>
      <c r="BAK57" s="94"/>
      <c r="BAL57" s="94"/>
      <c r="BAM57" s="94"/>
      <c r="BAN57" s="72" t="s">
        <v>431</v>
      </c>
      <c r="BAO57" s="72"/>
      <c r="BAP57" s="94"/>
      <c r="BAQ57" s="94"/>
      <c r="BAR57" s="94"/>
      <c r="BAS57" s="94"/>
      <c r="BAT57" s="94"/>
      <c r="BAU57" s="94"/>
      <c r="BAV57" s="94"/>
      <c r="BAW57" s="94"/>
      <c r="BAX57" s="94"/>
      <c r="BAY57" s="94"/>
      <c r="BAZ57" s="94"/>
      <c r="BBA57" s="94"/>
      <c r="BBB57" s="94"/>
      <c r="BBC57" s="94"/>
      <c r="BBD57" s="72" t="s">
        <v>431</v>
      </c>
      <c r="BBE57" s="72"/>
      <c r="BBF57" s="94"/>
      <c r="BBG57" s="94"/>
      <c r="BBH57" s="94"/>
      <c r="BBI57" s="94"/>
      <c r="BBJ57" s="94"/>
      <c r="BBK57" s="94"/>
      <c r="BBL57" s="94"/>
      <c r="BBM57" s="94"/>
      <c r="BBN57" s="94"/>
      <c r="BBO57" s="94"/>
      <c r="BBP57" s="94"/>
      <c r="BBQ57" s="94"/>
      <c r="BBR57" s="94"/>
      <c r="BBS57" s="94"/>
      <c r="BBT57" s="72" t="s">
        <v>431</v>
      </c>
      <c r="BBU57" s="72"/>
      <c r="BBV57" s="94"/>
      <c r="BBW57" s="94"/>
      <c r="BBX57" s="94"/>
      <c r="BBY57" s="94"/>
      <c r="BBZ57" s="94"/>
      <c r="BCA57" s="94"/>
      <c r="BCB57" s="94"/>
      <c r="BCC57" s="94"/>
      <c r="BCD57" s="94"/>
      <c r="BCE57" s="94"/>
      <c r="BCF57" s="94"/>
      <c r="BCG57" s="94"/>
      <c r="BCH57" s="94"/>
      <c r="BCI57" s="94"/>
      <c r="BCJ57" s="72" t="s">
        <v>431</v>
      </c>
      <c r="BCK57" s="72"/>
      <c r="BCL57" s="94"/>
      <c r="BCM57" s="94"/>
      <c r="BCN57" s="94"/>
      <c r="BCO57" s="94"/>
      <c r="BCP57" s="94"/>
      <c r="BCQ57" s="94"/>
      <c r="BCR57" s="94"/>
      <c r="BCS57" s="94"/>
      <c r="BCT57" s="94"/>
      <c r="BCU57" s="94"/>
      <c r="BCV57" s="94"/>
      <c r="BCW57" s="94"/>
      <c r="BCX57" s="94"/>
      <c r="BCY57" s="94"/>
      <c r="BCZ57" s="72" t="s">
        <v>431</v>
      </c>
      <c r="BDA57" s="72"/>
      <c r="BDB57" s="94"/>
      <c r="BDC57" s="94"/>
      <c r="BDD57" s="94"/>
      <c r="BDE57" s="94"/>
      <c r="BDF57" s="94"/>
      <c r="BDG57" s="94"/>
      <c r="BDH57" s="94"/>
      <c r="BDI57" s="94"/>
      <c r="BDJ57" s="94"/>
      <c r="BDK57" s="94"/>
      <c r="BDL57" s="94"/>
      <c r="BDM57" s="94"/>
      <c r="BDN57" s="94"/>
      <c r="BDO57" s="94"/>
      <c r="BDP57" s="72" t="s">
        <v>431</v>
      </c>
      <c r="BDQ57" s="72"/>
      <c r="BDR57" s="94"/>
      <c r="BDS57" s="94"/>
      <c r="BDT57" s="94"/>
      <c r="BDU57" s="94"/>
      <c r="BDV57" s="94"/>
      <c r="BDW57" s="94"/>
      <c r="BDX57" s="94"/>
      <c r="BDY57" s="94"/>
      <c r="BDZ57" s="94"/>
      <c r="BEA57" s="94"/>
      <c r="BEB57" s="94"/>
      <c r="BEC57" s="94"/>
      <c r="BED57" s="94"/>
      <c r="BEE57" s="94"/>
      <c r="BEF57" s="72" t="s">
        <v>431</v>
      </c>
      <c r="BEG57" s="72"/>
      <c r="BEH57" s="94"/>
      <c r="BEI57" s="94"/>
      <c r="BEJ57" s="94"/>
      <c r="BEK57" s="94"/>
      <c r="BEL57" s="94"/>
      <c r="BEM57" s="94"/>
      <c r="BEN57" s="94"/>
      <c r="BEO57" s="94"/>
      <c r="BEP57" s="94"/>
      <c r="BEQ57" s="94"/>
      <c r="BER57" s="94"/>
      <c r="BES57" s="94"/>
      <c r="BET57" s="94"/>
      <c r="BEU57" s="94"/>
      <c r="BEV57" s="72" t="s">
        <v>431</v>
      </c>
      <c r="BEW57" s="72"/>
      <c r="BEX57" s="94"/>
      <c r="BEY57" s="94"/>
      <c r="BEZ57" s="94"/>
      <c r="BFA57" s="94"/>
      <c r="BFB57" s="94"/>
      <c r="BFC57" s="94"/>
      <c r="BFD57" s="94"/>
      <c r="BFE57" s="94"/>
      <c r="BFF57" s="94"/>
      <c r="BFG57" s="94"/>
      <c r="BFH57" s="94"/>
      <c r="BFI57" s="94"/>
      <c r="BFJ57" s="94"/>
      <c r="BFK57" s="94"/>
      <c r="BFL57" s="72" t="s">
        <v>431</v>
      </c>
      <c r="BFM57" s="72"/>
      <c r="BFN57" s="94"/>
      <c r="BFO57" s="94"/>
      <c r="BFP57" s="94"/>
      <c r="BFQ57" s="94"/>
      <c r="BFR57" s="94"/>
      <c r="BFS57" s="94"/>
      <c r="BFT57" s="94"/>
      <c r="BFU57" s="94"/>
      <c r="BFV57" s="94"/>
      <c r="BFW57" s="94"/>
      <c r="BFX57" s="94"/>
      <c r="BFY57" s="94"/>
      <c r="BFZ57" s="94"/>
      <c r="BGA57" s="94"/>
      <c r="BGB57" s="72" t="s">
        <v>431</v>
      </c>
      <c r="BGC57" s="72"/>
      <c r="BGD57" s="94"/>
      <c r="BGE57" s="94"/>
      <c r="BGF57" s="94"/>
      <c r="BGG57" s="94"/>
      <c r="BGH57" s="94"/>
      <c r="BGI57" s="94"/>
      <c r="BGJ57" s="94"/>
      <c r="BGK57" s="94"/>
      <c r="BGL57" s="94"/>
      <c r="BGM57" s="94"/>
      <c r="BGN57" s="94"/>
      <c r="BGO57" s="94"/>
      <c r="BGP57" s="94"/>
      <c r="BGQ57" s="94"/>
      <c r="BGR57" s="72" t="s">
        <v>431</v>
      </c>
      <c r="BGS57" s="72"/>
      <c r="BGT57" s="94"/>
      <c r="BGU57" s="94"/>
      <c r="BGV57" s="94"/>
      <c r="BGW57" s="94"/>
      <c r="BGX57" s="94"/>
      <c r="BGY57" s="94"/>
      <c r="BGZ57" s="94"/>
      <c r="BHA57" s="94"/>
      <c r="BHB57" s="94"/>
      <c r="BHC57" s="94"/>
      <c r="BHD57" s="94"/>
      <c r="BHE57" s="94"/>
      <c r="BHF57" s="94"/>
      <c r="BHG57" s="94"/>
      <c r="BHH57" s="72" t="s">
        <v>431</v>
      </c>
      <c r="BHI57" s="72"/>
      <c r="BHJ57" s="94"/>
      <c r="BHK57" s="94"/>
      <c r="BHL57" s="94"/>
      <c r="BHM57" s="94"/>
      <c r="BHN57" s="94"/>
      <c r="BHO57" s="94"/>
      <c r="BHP57" s="94"/>
      <c r="BHQ57" s="94"/>
      <c r="BHR57" s="94"/>
      <c r="BHS57" s="94"/>
      <c r="BHT57" s="94"/>
      <c r="BHU57" s="94"/>
      <c r="BHV57" s="94"/>
      <c r="BHW57" s="94"/>
      <c r="BHX57" s="72" t="s">
        <v>431</v>
      </c>
      <c r="BHY57" s="72"/>
      <c r="BHZ57" s="94"/>
      <c r="BIA57" s="94"/>
      <c r="BIB57" s="94"/>
      <c r="BIC57" s="94"/>
      <c r="BID57" s="94"/>
      <c r="BIE57" s="94"/>
      <c r="BIF57" s="94"/>
      <c r="BIG57" s="94"/>
      <c r="BIH57" s="94"/>
      <c r="BII57" s="94"/>
      <c r="BIJ57" s="94"/>
      <c r="BIK57" s="94"/>
      <c r="BIL57" s="94"/>
      <c r="BIM57" s="94"/>
      <c r="BIN57" s="72" t="s">
        <v>431</v>
      </c>
      <c r="BIO57" s="72"/>
      <c r="BIP57" s="94"/>
      <c r="BIQ57" s="94"/>
      <c r="BIR57" s="94"/>
      <c r="BIS57" s="94"/>
      <c r="BIT57" s="94"/>
      <c r="BIU57" s="94"/>
      <c r="BIV57" s="94"/>
      <c r="BIW57" s="94"/>
      <c r="BIX57" s="94"/>
      <c r="BIY57" s="94"/>
      <c r="BIZ57" s="94"/>
      <c r="BJA57" s="94"/>
      <c r="BJB57" s="94"/>
      <c r="BJC57" s="94"/>
      <c r="BJD57" s="72" t="s">
        <v>431</v>
      </c>
      <c r="BJE57" s="72"/>
      <c r="BJF57" s="94"/>
      <c r="BJG57" s="94"/>
      <c r="BJH57" s="94"/>
      <c r="BJI57" s="94"/>
      <c r="BJJ57" s="94"/>
      <c r="BJK57" s="94"/>
      <c r="BJL57" s="94"/>
      <c r="BJM57" s="94"/>
      <c r="BJN57" s="94"/>
      <c r="BJO57" s="94"/>
      <c r="BJP57" s="94"/>
      <c r="BJQ57" s="94"/>
      <c r="BJR57" s="94"/>
      <c r="BJS57" s="94"/>
      <c r="BJT57" s="72" t="s">
        <v>431</v>
      </c>
      <c r="BJU57" s="72"/>
      <c r="BJV57" s="94"/>
      <c r="BJW57" s="94"/>
      <c r="BJX57" s="94"/>
      <c r="BJY57" s="94"/>
      <c r="BJZ57" s="94"/>
      <c r="BKA57" s="94"/>
      <c r="BKB57" s="94"/>
      <c r="BKC57" s="94"/>
      <c r="BKD57" s="94"/>
      <c r="BKE57" s="94"/>
      <c r="BKF57" s="94"/>
      <c r="BKG57" s="94"/>
      <c r="BKH57" s="94"/>
      <c r="BKI57" s="94"/>
      <c r="BKJ57" s="72" t="s">
        <v>431</v>
      </c>
      <c r="BKK57" s="72"/>
      <c r="BKL57" s="94"/>
      <c r="BKM57" s="94"/>
      <c r="BKN57" s="94"/>
      <c r="BKO57" s="94"/>
      <c r="BKP57" s="94"/>
      <c r="BKQ57" s="94"/>
      <c r="BKR57" s="94"/>
      <c r="BKS57" s="94"/>
      <c r="BKT57" s="94"/>
      <c r="BKU57" s="94"/>
      <c r="BKV57" s="94"/>
      <c r="BKW57" s="94"/>
      <c r="BKX57" s="94"/>
      <c r="BKY57" s="94"/>
      <c r="BKZ57" s="72" t="s">
        <v>431</v>
      </c>
      <c r="BLA57" s="72"/>
      <c r="BLB57" s="94"/>
      <c r="BLC57" s="94"/>
      <c r="BLD57" s="94"/>
      <c r="BLE57" s="94"/>
      <c r="BLF57" s="94"/>
      <c r="BLG57" s="94"/>
      <c r="BLH57" s="94"/>
      <c r="BLI57" s="94"/>
      <c r="BLJ57" s="94"/>
      <c r="BLK57" s="94"/>
      <c r="BLL57" s="94"/>
      <c r="BLM57" s="94"/>
      <c r="BLN57" s="94"/>
      <c r="BLO57" s="94"/>
      <c r="BLP57" s="72" t="s">
        <v>431</v>
      </c>
      <c r="BLQ57" s="72"/>
      <c r="BLR57" s="94"/>
      <c r="BLS57" s="94"/>
      <c r="BLT57" s="94"/>
      <c r="BLU57" s="94"/>
      <c r="BLV57" s="94"/>
      <c r="BLW57" s="94"/>
      <c r="BLX57" s="94"/>
      <c r="BLY57" s="94"/>
      <c r="BLZ57" s="94"/>
      <c r="BMA57" s="94"/>
      <c r="BMB57" s="94"/>
      <c r="BMC57" s="94"/>
      <c r="BMD57" s="94"/>
      <c r="BME57" s="94"/>
      <c r="BMF57" s="72" t="s">
        <v>431</v>
      </c>
      <c r="BMG57" s="72"/>
      <c r="BMH57" s="94"/>
      <c r="BMI57" s="94"/>
      <c r="BMJ57" s="94"/>
      <c r="BMK57" s="94"/>
      <c r="BML57" s="94"/>
      <c r="BMM57" s="94"/>
      <c r="BMN57" s="94"/>
      <c r="BMO57" s="94"/>
      <c r="BMP57" s="94"/>
      <c r="BMQ57" s="94"/>
      <c r="BMR57" s="94"/>
      <c r="BMS57" s="94"/>
      <c r="BMT57" s="94"/>
      <c r="BMU57" s="94"/>
      <c r="BMV57" s="72" t="s">
        <v>431</v>
      </c>
      <c r="BMW57" s="72"/>
      <c r="BMX57" s="94"/>
      <c r="BMY57" s="94"/>
      <c r="BMZ57" s="94"/>
      <c r="BNA57" s="94"/>
      <c r="BNB57" s="94"/>
      <c r="BNC57" s="94"/>
      <c r="BND57" s="94"/>
      <c r="BNE57" s="94"/>
      <c r="BNF57" s="94"/>
      <c r="BNG57" s="94"/>
      <c r="BNH57" s="94"/>
      <c r="BNI57" s="94"/>
      <c r="BNJ57" s="94"/>
      <c r="BNK57" s="94"/>
      <c r="BNL57" s="72" t="s">
        <v>431</v>
      </c>
      <c r="BNM57" s="72"/>
      <c r="BNN57" s="94"/>
      <c r="BNO57" s="94"/>
      <c r="BNP57" s="94"/>
      <c r="BNQ57" s="94"/>
      <c r="BNR57" s="94"/>
      <c r="BNS57" s="94"/>
      <c r="BNT57" s="94"/>
      <c r="BNU57" s="94"/>
      <c r="BNV57" s="94"/>
      <c r="BNW57" s="94"/>
      <c r="BNX57" s="94"/>
      <c r="BNY57" s="94"/>
      <c r="BNZ57" s="94"/>
      <c r="BOA57" s="94"/>
      <c r="BOB57" s="72" t="s">
        <v>431</v>
      </c>
      <c r="BOC57" s="72"/>
      <c r="BOD57" s="94"/>
      <c r="BOE57" s="94"/>
      <c r="BOF57" s="94"/>
      <c r="BOG57" s="94"/>
      <c r="BOH57" s="94"/>
      <c r="BOI57" s="94"/>
      <c r="BOJ57" s="94"/>
      <c r="BOK57" s="94"/>
      <c r="BOL57" s="94"/>
      <c r="BOM57" s="94"/>
      <c r="BON57" s="94"/>
      <c r="BOO57" s="94"/>
      <c r="BOP57" s="94"/>
      <c r="BOQ57" s="94"/>
      <c r="BOR57" s="72" t="s">
        <v>431</v>
      </c>
      <c r="BOS57" s="72"/>
      <c r="BOT57" s="94"/>
      <c r="BOU57" s="94"/>
      <c r="BOV57" s="94"/>
      <c r="BOW57" s="94"/>
      <c r="BOX57" s="94"/>
      <c r="BOY57" s="94"/>
      <c r="BOZ57" s="94"/>
      <c r="BPA57" s="94"/>
      <c r="BPB57" s="94"/>
      <c r="BPC57" s="94"/>
      <c r="BPD57" s="94"/>
      <c r="BPE57" s="94"/>
      <c r="BPF57" s="94"/>
      <c r="BPG57" s="94"/>
      <c r="BPH57" s="72" t="s">
        <v>431</v>
      </c>
      <c r="BPI57" s="72"/>
      <c r="BPJ57" s="94"/>
      <c r="BPK57" s="94"/>
      <c r="BPL57" s="94"/>
      <c r="BPM57" s="94"/>
      <c r="BPN57" s="94"/>
      <c r="BPO57" s="94"/>
      <c r="BPP57" s="94"/>
      <c r="BPQ57" s="94"/>
      <c r="BPR57" s="94"/>
      <c r="BPS57" s="94"/>
      <c r="BPT57" s="94"/>
      <c r="BPU57" s="94"/>
      <c r="BPV57" s="94"/>
      <c r="BPW57" s="94"/>
      <c r="BPX57" s="72" t="s">
        <v>431</v>
      </c>
      <c r="BPY57" s="72"/>
      <c r="BPZ57" s="94"/>
      <c r="BQA57" s="94"/>
      <c r="BQB57" s="94"/>
      <c r="BQC57" s="94"/>
      <c r="BQD57" s="94"/>
      <c r="BQE57" s="94"/>
      <c r="BQF57" s="94"/>
      <c r="BQG57" s="94"/>
      <c r="BQH57" s="94"/>
      <c r="BQI57" s="94"/>
      <c r="BQJ57" s="94"/>
      <c r="BQK57" s="94"/>
      <c r="BQL57" s="94"/>
      <c r="BQM57" s="94"/>
      <c r="BQN57" s="72" t="s">
        <v>431</v>
      </c>
      <c r="BQO57" s="72"/>
      <c r="BQP57" s="94"/>
      <c r="BQQ57" s="94"/>
      <c r="BQR57" s="94"/>
      <c r="BQS57" s="94"/>
      <c r="BQT57" s="94"/>
      <c r="BQU57" s="94"/>
      <c r="BQV57" s="94"/>
      <c r="BQW57" s="94"/>
      <c r="BQX57" s="94"/>
      <c r="BQY57" s="94"/>
      <c r="BQZ57" s="94"/>
      <c r="BRA57" s="94"/>
      <c r="BRB57" s="94"/>
      <c r="BRC57" s="94"/>
      <c r="BRD57" s="72" t="s">
        <v>431</v>
      </c>
      <c r="BRE57" s="72"/>
      <c r="BRF57" s="94"/>
      <c r="BRG57" s="94"/>
      <c r="BRH57" s="94"/>
      <c r="BRI57" s="94"/>
      <c r="BRJ57" s="94"/>
      <c r="BRK57" s="94"/>
      <c r="BRL57" s="94"/>
      <c r="BRM57" s="94"/>
      <c r="BRN57" s="94"/>
      <c r="BRO57" s="94"/>
      <c r="BRP57" s="94"/>
      <c r="BRQ57" s="94"/>
      <c r="BRR57" s="94"/>
      <c r="BRS57" s="94"/>
      <c r="BRT57" s="72" t="s">
        <v>431</v>
      </c>
      <c r="BRU57" s="72"/>
      <c r="BRV57" s="94"/>
      <c r="BRW57" s="94"/>
      <c r="BRX57" s="94"/>
      <c r="BRY57" s="94"/>
      <c r="BRZ57" s="94"/>
      <c r="BSA57" s="94"/>
      <c r="BSB57" s="94"/>
      <c r="BSC57" s="94"/>
      <c r="BSD57" s="94"/>
      <c r="BSE57" s="94"/>
      <c r="BSF57" s="94"/>
      <c r="BSG57" s="94"/>
      <c r="BSH57" s="94"/>
      <c r="BSI57" s="94"/>
      <c r="BSJ57" s="72" t="s">
        <v>431</v>
      </c>
      <c r="BSK57" s="72"/>
      <c r="BSL57" s="94"/>
      <c r="BSM57" s="94"/>
      <c r="BSN57" s="94"/>
      <c r="BSO57" s="94"/>
      <c r="BSP57" s="94"/>
      <c r="BSQ57" s="94"/>
      <c r="BSR57" s="94"/>
      <c r="BSS57" s="94"/>
      <c r="BST57" s="94"/>
      <c r="BSU57" s="94"/>
      <c r="BSV57" s="94"/>
      <c r="BSW57" s="94"/>
      <c r="BSX57" s="94"/>
      <c r="BSY57" s="94"/>
      <c r="BSZ57" s="72" t="s">
        <v>431</v>
      </c>
      <c r="BTA57" s="72"/>
      <c r="BTB57" s="94"/>
      <c r="BTC57" s="94"/>
      <c r="BTD57" s="94"/>
      <c r="BTE57" s="94"/>
      <c r="BTF57" s="94"/>
      <c r="BTG57" s="94"/>
      <c r="BTH57" s="94"/>
      <c r="BTI57" s="94"/>
      <c r="BTJ57" s="94"/>
      <c r="BTK57" s="94"/>
      <c r="BTL57" s="94"/>
      <c r="BTM57" s="94"/>
      <c r="BTN57" s="94"/>
      <c r="BTO57" s="94"/>
      <c r="BTP57" s="72" t="s">
        <v>431</v>
      </c>
      <c r="BTQ57" s="72"/>
      <c r="BTR57" s="94"/>
      <c r="BTS57" s="94"/>
      <c r="BTT57" s="94"/>
      <c r="BTU57" s="94"/>
      <c r="BTV57" s="94"/>
      <c r="BTW57" s="94"/>
      <c r="BTX57" s="94"/>
      <c r="BTY57" s="94"/>
      <c r="BTZ57" s="94"/>
      <c r="BUA57" s="94"/>
      <c r="BUB57" s="94"/>
      <c r="BUC57" s="94"/>
      <c r="BUD57" s="94"/>
      <c r="BUE57" s="94"/>
      <c r="BUF57" s="72" t="s">
        <v>431</v>
      </c>
      <c r="BUG57" s="72"/>
      <c r="BUH57" s="94"/>
      <c r="BUI57" s="94"/>
      <c r="BUJ57" s="94"/>
      <c r="BUK57" s="94"/>
      <c r="BUL57" s="94"/>
      <c r="BUM57" s="94"/>
      <c r="BUN57" s="94"/>
      <c r="BUO57" s="94"/>
      <c r="BUP57" s="94"/>
      <c r="BUQ57" s="94"/>
      <c r="BUR57" s="94"/>
      <c r="BUS57" s="94"/>
      <c r="BUT57" s="94"/>
      <c r="BUU57" s="94"/>
      <c r="BUV57" s="72" t="s">
        <v>431</v>
      </c>
      <c r="BUW57" s="72"/>
      <c r="BUX57" s="94"/>
      <c r="BUY57" s="94"/>
      <c r="BUZ57" s="94"/>
      <c r="BVA57" s="94"/>
      <c r="BVB57" s="94"/>
      <c r="BVC57" s="94"/>
      <c r="BVD57" s="94"/>
      <c r="BVE57" s="94"/>
      <c r="BVF57" s="94"/>
      <c r="BVG57" s="94"/>
      <c r="BVH57" s="94"/>
      <c r="BVI57" s="94"/>
      <c r="BVJ57" s="94"/>
      <c r="BVK57" s="94"/>
      <c r="BVL57" s="72" t="s">
        <v>431</v>
      </c>
      <c r="BVM57" s="72"/>
      <c r="BVN57" s="94"/>
      <c r="BVO57" s="94"/>
      <c r="BVP57" s="94"/>
      <c r="BVQ57" s="94"/>
      <c r="BVR57" s="94"/>
      <c r="BVS57" s="94"/>
      <c r="BVT57" s="94"/>
      <c r="BVU57" s="94"/>
      <c r="BVV57" s="94"/>
      <c r="BVW57" s="94"/>
      <c r="BVX57" s="94"/>
      <c r="BVY57" s="94"/>
      <c r="BVZ57" s="94"/>
      <c r="BWA57" s="94"/>
      <c r="BWB57" s="72" t="s">
        <v>431</v>
      </c>
      <c r="BWC57" s="72"/>
      <c r="BWD57" s="94"/>
      <c r="BWE57" s="94"/>
      <c r="BWF57" s="94"/>
      <c r="BWG57" s="94"/>
      <c r="BWH57" s="94"/>
      <c r="BWI57" s="94"/>
      <c r="BWJ57" s="94"/>
      <c r="BWK57" s="94"/>
      <c r="BWL57" s="94"/>
      <c r="BWM57" s="94"/>
      <c r="BWN57" s="94"/>
      <c r="BWO57" s="94"/>
      <c r="BWP57" s="94"/>
      <c r="BWQ57" s="94"/>
      <c r="BWR57" s="72" t="s">
        <v>431</v>
      </c>
      <c r="BWS57" s="72"/>
      <c r="BWT57" s="94"/>
      <c r="BWU57" s="94"/>
      <c r="BWV57" s="94"/>
      <c r="BWW57" s="94"/>
      <c r="BWX57" s="94"/>
      <c r="BWY57" s="94"/>
      <c r="BWZ57" s="94"/>
      <c r="BXA57" s="94"/>
      <c r="BXB57" s="94"/>
      <c r="BXC57" s="94"/>
      <c r="BXD57" s="94"/>
      <c r="BXE57" s="94"/>
      <c r="BXF57" s="94"/>
      <c r="BXG57" s="94"/>
      <c r="BXH57" s="72" t="s">
        <v>431</v>
      </c>
      <c r="BXI57" s="72"/>
      <c r="BXJ57" s="94"/>
      <c r="BXK57" s="94"/>
      <c r="BXL57" s="94"/>
      <c r="BXM57" s="94"/>
      <c r="BXN57" s="94"/>
      <c r="BXO57" s="94"/>
      <c r="BXP57" s="94"/>
      <c r="BXQ57" s="94"/>
      <c r="BXR57" s="94"/>
      <c r="BXS57" s="94"/>
      <c r="BXT57" s="94"/>
      <c r="BXU57" s="94"/>
      <c r="BXV57" s="94"/>
      <c r="BXW57" s="94"/>
      <c r="BXX57" s="72" t="s">
        <v>431</v>
      </c>
      <c r="BXY57" s="72"/>
      <c r="BXZ57" s="94"/>
      <c r="BYA57" s="94"/>
      <c r="BYB57" s="94"/>
      <c r="BYC57" s="94"/>
      <c r="BYD57" s="94"/>
      <c r="BYE57" s="94"/>
      <c r="BYF57" s="94"/>
      <c r="BYG57" s="94"/>
      <c r="BYH57" s="94"/>
      <c r="BYI57" s="94"/>
      <c r="BYJ57" s="94"/>
      <c r="BYK57" s="94"/>
      <c r="BYL57" s="94"/>
      <c r="BYM57" s="94"/>
      <c r="BYN57" s="72" t="s">
        <v>431</v>
      </c>
      <c r="BYO57" s="72"/>
      <c r="BYP57" s="94"/>
      <c r="BYQ57" s="94"/>
      <c r="BYR57" s="94"/>
      <c r="BYS57" s="94"/>
      <c r="BYT57" s="94"/>
      <c r="BYU57" s="94"/>
      <c r="BYV57" s="94"/>
      <c r="BYW57" s="94"/>
      <c r="BYX57" s="94"/>
      <c r="BYY57" s="94"/>
      <c r="BYZ57" s="94"/>
      <c r="BZA57" s="94"/>
      <c r="BZB57" s="94"/>
      <c r="BZC57" s="94"/>
      <c r="BZD57" s="72" t="s">
        <v>431</v>
      </c>
      <c r="BZE57" s="72"/>
      <c r="BZF57" s="94"/>
      <c r="BZG57" s="94"/>
      <c r="BZH57" s="94"/>
      <c r="BZI57" s="94"/>
      <c r="BZJ57" s="94"/>
      <c r="BZK57" s="94"/>
      <c r="BZL57" s="94"/>
      <c r="BZM57" s="94"/>
      <c r="BZN57" s="94"/>
      <c r="BZO57" s="94"/>
      <c r="BZP57" s="94"/>
      <c r="BZQ57" s="94"/>
      <c r="BZR57" s="94"/>
      <c r="BZS57" s="94"/>
      <c r="BZT57" s="72" t="s">
        <v>431</v>
      </c>
      <c r="BZU57" s="72"/>
      <c r="BZV57" s="94"/>
      <c r="BZW57" s="94"/>
      <c r="BZX57" s="94"/>
      <c r="BZY57" s="94"/>
      <c r="BZZ57" s="94"/>
      <c r="CAA57" s="94"/>
      <c r="CAB57" s="94"/>
      <c r="CAC57" s="94"/>
      <c r="CAD57" s="94"/>
      <c r="CAE57" s="94"/>
      <c r="CAF57" s="94"/>
      <c r="CAG57" s="94"/>
      <c r="CAH57" s="94"/>
      <c r="CAI57" s="94"/>
      <c r="CAJ57" s="72" t="s">
        <v>431</v>
      </c>
      <c r="CAK57" s="72"/>
      <c r="CAL57" s="94"/>
      <c r="CAM57" s="94"/>
      <c r="CAN57" s="94"/>
      <c r="CAO57" s="94"/>
      <c r="CAP57" s="94"/>
      <c r="CAQ57" s="94"/>
      <c r="CAR57" s="94"/>
      <c r="CAS57" s="94"/>
      <c r="CAT57" s="94"/>
      <c r="CAU57" s="94"/>
      <c r="CAV57" s="94"/>
      <c r="CAW57" s="94"/>
      <c r="CAX57" s="94"/>
      <c r="CAY57" s="94"/>
      <c r="CAZ57" s="72" t="s">
        <v>431</v>
      </c>
      <c r="CBA57" s="72"/>
      <c r="CBB57" s="94"/>
      <c r="CBC57" s="94"/>
      <c r="CBD57" s="94"/>
      <c r="CBE57" s="94"/>
      <c r="CBF57" s="94"/>
      <c r="CBG57" s="94"/>
      <c r="CBH57" s="94"/>
      <c r="CBI57" s="94"/>
      <c r="CBJ57" s="94"/>
      <c r="CBK57" s="94"/>
      <c r="CBL57" s="94"/>
      <c r="CBM57" s="94"/>
      <c r="CBN57" s="94"/>
      <c r="CBO57" s="94"/>
      <c r="CBP57" s="72" t="s">
        <v>431</v>
      </c>
      <c r="CBQ57" s="72"/>
      <c r="CBR57" s="94"/>
      <c r="CBS57" s="94"/>
      <c r="CBT57" s="94"/>
      <c r="CBU57" s="94"/>
      <c r="CBV57" s="94"/>
      <c r="CBW57" s="94"/>
      <c r="CBX57" s="94"/>
      <c r="CBY57" s="94"/>
      <c r="CBZ57" s="94"/>
      <c r="CCA57" s="94"/>
      <c r="CCB57" s="94"/>
      <c r="CCC57" s="94"/>
      <c r="CCD57" s="94"/>
      <c r="CCE57" s="94"/>
      <c r="CCF57" s="72" t="s">
        <v>431</v>
      </c>
      <c r="CCG57" s="72"/>
      <c r="CCH57" s="94"/>
      <c r="CCI57" s="94"/>
      <c r="CCJ57" s="94"/>
      <c r="CCK57" s="94"/>
      <c r="CCL57" s="94"/>
      <c r="CCM57" s="94"/>
      <c r="CCN57" s="94"/>
      <c r="CCO57" s="94"/>
      <c r="CCP57" s="94"/>
      <c r="CCQ57" s="94"/>
      <c r="CCR57" s="94"/>
      <c r="CCS57" s="94"/>
      <c r="CCT57" s="94"/>
      <c r="CCU57" s="94"/>
      <c r="CCV57" s="72" t="s">
        <v>431</v>
      </c>
      <c r="CCW57" s="72"/>
      <c r="CCX57" s="94"/>
      <c r="CCY57" s="94"/>
      <c r="CCZ57" s="94"/>
      <c r="CDA57" s="94"/>
      <c r="CDB57" s="94"/>
      <c r="CDC57" s="94"/>
      <c r="CDD57" s="94"/>
      <c r="CDE57" s="94"/>
      <c r="CDF57" s="94"/>
      <c r="CDG57" s="94"/>
      <c r="CDH57" s="94"/>
      <c r="CDI57" s="94"/>
      <c r="CDJ57" s="94"/>
      <c r="CDK57" s="94"/>
      <c r="CDL57" s="72" t="s">
        <v>431</v>
      </c>
      <c r="CDM57" s="72"/>
      <c r="CDN57" s="94"/>
      <c r="CDO57" s="94"/>
      <c r="CDP57" s="94"/>
      <c r="CDQ57" s="94"/>
      <c r="CDR57" s="94"/>
      <c r="CDS57" s="94"/>
      <c r="CDT57" s="94"/>
      <c r="CDU57" s="94"/>
      <c r="CDV57" s="94"/>
      <c r="CDW57" s="94"/>
      <c r="CDX57" s="94"/>
      <c r="CDY57" s="94"/>
      <c r="CDZ57" s="94"/>
      <c r="CEA57" s="94"/>
      <c r="CEB57" s="72" t="s">
        <v>431</v>
      </c>
      <c r="CEC57" s="72"/>
      <c r="CED57" s="94"/>
      <c r="CEE57" s="94"/>
      <c r="CEF57" s="94"/>
      <c r="CEG57" s="94"/>
      <c r="CEH57" s="94"/>
      <c r="CEI57" s="94"/>
      <c r="CEJ57" s="94"/>
      <c r="CEK57" s="94"/>
      <c r="CEL57" s="94"/>
      <c r="CEM57" s="94"/>
      <c r="CEN57" s="94"/>
      <c r="CEO57" s="94"/>
      <c r="CEP57" s="94"/>
      <c r="CEQ57" s="94"/>
      <c r="CER57" s="72" t="s">
        <v>431</v>
      </c>
      <c r="CES57" s="72"/>
      <c r="CET57" s="94"/>
      <c r="CEU57" s="94"/>
      <c r="CEV57" s="94"/>
      <c r="CEW57" s="94"/>
      <c r="CEX57" s="94"/>
      <c r="CEY57" s="94"/>
      <c r="CEZ57" s="94"/>
      <c r="CFA57" s="94"/>
      <c r="CFB57" s="94"/>
      <c r="CFC57" s="94"/>
      <c r="CFD57" s="94"/>
      <c r="CFE57" s="94"/>
      <c r="CFF57" s="94"/>
      <c r="CFG57" s="94"/>
      <c r="CFH57" s="72" t="s">
        <v>431</v>
      </c>
      <c r="CFI57" s="72"/>
      <c r="CFJ57" s="94"/>
      <c r="CFK57" s="94"/>
      <c r="CFL57" s="94"/>
      <c r="CFM57" s="94"/>
      <c r="CFN57" s="94"/>
      <c r="CFO57" s="94"/>
      <c r="CFP57" s="94"/>
      <c r="CFQ57" s="94"/>
      <c r="CFR57" s="94"/>
      <c r="CFS57" s="94"/>
      <c r="CFT57" s="94"/>
      <c r="CFU57" s="94"/>
      <c r="CFV57" s="94"/>
      <c r="CFW57" s="94"/>
      <c r="CFX57" s="72" t="s">
        <v>431</v>
      </c>
      <c r="CFY57" s="72"/>
      <c r="CFZ57" s="94"/>
      <c r="CGA57" s="94"/>
      <c r="CGB57" s="94"/>
      <c r="CGC57" s="94"/>
      <c r="CGD57" s="94"/>
      <c r="CGE57" s="94"/>
      <c r="CGF57" s="94"/>
      <c r="CGG57" s="94"/>
      <c r="CGH57" s="94"/>
      <c r="CGI57" s="94"/>
      <c r="CGJ57" s="94"/>
      <c r="CGK57" s="94"/>
      <c r="CGL57" s="94"/>
      <c r="CGM57" s="94"/>
      <c r="CGN57" s="72" t="s">
        <v>431</v>
      </c>
      <c r="CGO57" s="72"/>
      <c r="CGP57" s="94"/>
      <c r="CGQ57" s="94"/>
      <c r="CGR57" s="94"/>
      <c r="CGS57" s="94"/>
      <c r="CGT57" s="94"/>
      <c r="CGU57" s="94"/>
      <c r="CGV57" s="94"/>
      <c r="CGW57" s="94"/>
      <c r="CGX57" s="94"/>
      <c r="CGY57" s="94"/>
      <c r="CGZ57" s="94"/>
      <c r="CHA57" s="94"/>
      <c r="CHB57" s="94"/>
      <c r="CHC57" s="94"/>
      <c r="CHD57" s="72" t="s">
        <v>431</v>
      </c>
      <c r="CHE57" s="72"/>
      <c r="CHF57" s="94"/>
      <c r="CHG57" s="94"/>
      <c r="CHH57" s="94"/>
      <c r="CHI57" s="94"/>
      <c r="CHJ57" s="94"/>
      <c r="CHK57" s="94"/>
      <c r="CHL57" s="94"/>
      <c r="CHM57" s="94"/>
      <c r="CHN57" s="94"/>
      <c r="CHO57" s="94"/>
      <c r="CHP57" s="94"/>
      <c r="CHQ57" s="94"/>
      <c r="CHR57" s="94"/>
      <c r="CHS57" s="94"/>
      <c r="CHT57" s="72" t="s">
        <v>431</v>
      </c>
      <c r="CHU57" s="72"/>
      <c r="CHV57" s="94"/>
      <c r="CHW57" s="94"/>
      <c r="CHX57" s="94"/>
      <c r="CHY57" s="94"/>
      <c r="CHZ57" s="94"/>
      <c r="CIA57" s="94"/>
      <c r="CIB57" s="94"/>
      <c r="CIC57" s="94"/>
      <c r="CID57" s="94"/>
      <c r="CIE57" s="94"/>
      <c r="CIF57" s="94"/>
      <c r="CIG57" s="94"/>
      <c r="CIH57" s="94"/>
      <c r="CII57" s="94"/>
      <c r="CIJ57" s="72" t="s">
        <v>431</v>
      </c>
      <c r="CIK57" s="72"/>
      <c r="CIL57" s="94"/>
      <c r="CIM57" s="94"/>
      <c r="CIN57" s="94"/>
      <c r="CIO57" s="94"/>
      <c r="CIP57" s="94"/>
      <c r="CIQ57" s="94"/>
      <c r="CIR57" s="94"/>
      <c r="CIS57" s="94"/>
      <c r="CIT57" s="94"/>
      <c r="CIU57" s="94"/>
      <c r="CIV57" s="94"/>
      <c r="CIW57" s="94"/>
      <c r="CIX57" s="94"/>
      <c r="CIY57" s="94"/>
      <c r="CIZ57" s="72" t="s">
        <v>431</v>
      </c>
      <c r="CJA57" s="72"/>
      <c r="CJB57" s="94"/>
      <c r="CJC57" s="94"/>
      <c r="CJD57" s="94"/>
      <c r="CJE57" s="94"/>
      <c r="CJF57" s="94"/>
      <c r="CJG57" s="94"/>
      <c r="CJH57" s="94"/>
      <c r="CJI57" s="94"/>
      <c r="CJJ57" s="94"/>
      <c r="CJK57" s="94"/>
      <c r="CJL57" s="94"/>
      <c r="CJM57" s="94"/>
      <c r="CJN57" s="94"/>
      <c r="CJO57" s="94"/>
      <c r="CJP57" s="72" t="s">
        <v>431</v>
      </c>
      <c r="CJQ57" s="72"/>
      <c r="CJR57" s="94"/>
      <c r="CJS57" s="94"/>
      <c r="CJT57" s="94"/>
      <c r="CJU57" s="94"/>
      <c r="CJV57" s="94"/>
      <c r="CJW57" s="94"/>
      <c r="CJX57" s="94"/>
      <c r="CJY57" s="94"/>
      <c r="CJZ57" s="94"/>
      <c r="CKA57" s="94"/>
      <c r="CKB57" s="94"/>
      <c r="CKC57" s="94"/>
      <c r="CKD57" s="94"/>
      <c r="CKE57" s="94"/>
      <c r="CKF57" s="72" t="s">
        <v>431</v>
      </c>
      <c r="CKG57" s="72"/>
      <c r="CKH57" s="94"/>
      <c r="CKI57" s="94"/>
      <c r="CKJ57" s="94"/>
      <c r="CKK57" s="94"/>
      <c r="CKL57" s="94"/>
      <c r="CKM57" s="94"/>
      <c r="CKN57" s="94"/>
      <c r="CKO57" s="94"/>
      <c r="CKP57" s="94"/>
      <c r="CKQ57" s="94"/>
      <c r="CKR57" s="94"/>
      <c r="CKS57" s="94"/>
      <c r="CKT57" s="94"/>
      <c r="CKU57" s="94"/>
      <c r="CKV57" s="72" t="s">
        <v>431</v>
      </c>
      <c r="CKW57" s="72"/>
      <c r="CKX57" s="94"/>
      <c r="CKY57" s="94"/>
      <c r="CKZ57" s="94"/>
      <c r="CLA57" s="94"/>
      <c r="CLB57" s="94"/>
      <c r="CLC57" s="94"/>
      <c r="CLD57" s="94"/>
      <c r="CLE57" s="94"/>
      <c r="CLF57" s="94"/>
      <c r="CLG57" s="94"/>
      <c r="CLH57" s="94"/>
      <c r="CLI57" s="94"/>
      <c r="CLJ57" s="94"/>
      <c r="CLK57" s="94"/>
      <c r="CLL57" s="72" t="s">
        <v>431</v>
      </c>
      <c r="CLM57" s="72"/>
      <c r="CLN57" s="94"/>
      <c r="CLO57" s="94"/>
      <c r="CLP57" s="94"/>
      <c r="CLQ57" s="94"/>
      <c r="CLR57" s="94"/>
      <c r="CLS57" s="94"/>
      <c r="CLT57" s="94"/>
      <c r="CLU57" s="94"/>
      <c r="CLV57" s="94"/>
      <c r="CLW57" s="94"/>
      <c r="CLX57" s="94"/>
      <c r="CLY57" s="94"/>
      <c r="CLZ57" s="94"/>
      <c r="CMA57" s="94"/>
      <c r="CMB57" s="72" t="s">
        <v>431</v>
      </c>
      <c r="CMC57" s="72"/>
      <c r="CMD57" s="94"/>
      <c r="CME57" s="94"/>
      <c r="CMF57" s="94"/>
      <c r="CMG57" s="94"/>
      <c r="CMH57" s="94"/>
      <c r="CMI57" s="94"/>
      <c r="CMJ57" s="94"/>
      <c r="CMK57" s="94"/>
      <c r="CML57" s="94"/>
      <c r="CMM57" s="94"/>
      <c r="CMN57" s="94"/>
      <c r="CMO57" s="94"/>
      <c r="CMP57" s="94"/>
      <c r="CMQ57" s="94"/>
      <c r="CMR57" s="72" t="s">
        <v>431</v>
      </c>
      <c r="CMS57" s="72"/>
      <c r="CMT57" s="94"/>
      <c r="CMU57" s="94"/>
      <c r="CMV57" s="94"/>
      <c r="CMW57" s="94"/>
      <c r="CMX57" s="94"/>
      <c r="CMY57" s="94"/>
      <c r="CMZ57" s="94"/>
      <c r="CNA57" s="94"/>
      <c r="CNB57" s="94"/>
      <c r="CNC57" s="94"/>
      <c r="CND57" s="94"/>
      <c r="CNE57" s="94"/>
      <c r="CNF57" s="94"/>
      <c r="CNG57" s="94"/>
      <c r="CNH57" s="72" t="s">
        <v>431</v>
      </c>
      <c r="CNI57" s="72"/>
      <c r="CNJ57" s="94"/>
      <c r="CNK57" s="94"/>
      <c r="CNL57" s="94"/>
      <c r="CNM57" s="94"/>
      <c r="CNN57" s="94"/>
      <c r="CNO57" s="94"/>
      <c r="CNP57" s="94"/>
      <c r="CNQ57" s="94"/>
      <c r="CNR57" s="94"/>
      <c r="CNS57" s="94"/>
      <c r="CNT57" s="94"/>
      <c r="CNU57" s="94"/>
      <c r="CNV57" s="94"/>
      <c r="CNW57" s="94"/>
      <c r="CNX57" s="72" t="s">
        <v>431</v>
      </c>
      <c r="CNY57" s="72"/>
      <c r="CNZ57" s="94"/>
      <c r="COA57" s="94"/>
      <c r="COB57" s="94"/>
      <c r="COC57" s="94"/>
      <c r="COD57" s="94"/>
      <c r="COE57" s="94"/>
      <c r="COF57" s="94"/>
      <c r="COG57" s="94"/>
      <c r="COH57" s="94"/>
      <c r="COI57" s="94"/>
      <c r="COJ57" s="94"/>
      <c r="COK57" s="94"/>
      <c r="COL57" s="94"/>
      <c r="COM57" s="94"/>
      <c r="CON57" s="72" t="s">
        <v>431</v>
      </c>
      <c r="COO57" s="72"/>
      <c r="COP57" s="94"/>
      <c r="COQ57" s="94"/>
      <c r="COR57" s="94"/>
      <c r="COS57" s="94"/>
      <c r="COT57" s="94"/>
      <c r="COU57" s="94"/>
      <c r="COV57" s="94"/>
      <c r="COW57" s="94"/>
      <c r="COX57" s="94"/>
      <c r="COY57" s="94"/>
      <c r="COZ57" s="94"/>
      <c r="CPA57" s="94"/>
      <c r="CPB57" s="94"/>
      <c r="CPC57" s="94"/>
      <c r="CPD57" s="72" t="s">
        <v>431</v>
      </c>
      <c r="CPE57" s="72"/>
      <c r="CPF57" s="94"/>
      <c r="CPG57" s="94"/>
      <c r="CPH57" s="94"/>
      <c r="CPI57" s="94"/>
      <c r="CPJ57" s="94"/>
      <c r="CPK57" s="94"/>
      <c r="CPL57" s="94"/>
      <c r="CPM57" s="94"/>
      <c r="CPN57" s="94"/>
      <c r="CPO57" s="94"/>
      <c r="CPP57" s="94"/>
      <c r="CPQ57" s="94"/>
      <c r="CPR57" s="94"/>
      <c r="CPS57" s="94"/>
      <c r="CPT57" s="72" t="s">
        <v>431</v>
      </c>
      <c r="CPU57" s="72"/>
      <c r="CPV57" s="94"/>
      <c r="CPW57" s="94"/>
      <c r="CPX57" s="94"/>
      <c r="CPY57" s="94"/>
      <c r="CPZ57" s="94"/>
      <c r="CQA57" s="94"/>
      <c r="CQB57" s="94"/>
      <c r="CQC57" s="94"/>
      <c r="CQD57" s="94"/>
      <c r="CQE57" s="94"/>
      <c r="CQF57" s="94"/>
      <c r="CQG57" s="94"/>
      <c r="CQH57" s="94"/>
      <c r="CQI57" s="94"/>
      <c r="CQJ57" s="72" t="s">
        <v>431</v>
      </c>
      <c r="CQK57" s="72"/>
      <c r="CQL57" s="94"/>
      <c r="CQM57" s="94"/>
      <c r="CQN57" s="94"/>
      <c r="CQO57" s="94"/>
      <c r="CQP57" s="94"/>
      <c r="CQQ57" s="94"/>
      <c r="CQR57" s="94"/>
      <c r="CQS57" s="94"/>
      <c r="CQT57" s="94"/>
      <c r="CQU57" s="94"/>
      <c r="CQV57" s="94"/>
      <c r="CQW57" s="94"/>
      <c r="CQX57" s="94"/>
      <c r="CQY57" s="94"/>
      <c r="CQZ57" s="72" t="s">
        <v>431</v>
      </c>
      <c r="CRA57" s="72"/>
      <c r="CRB57" s="94"/>
      <c r="CRC57" s="94"/>
      <c r="CRD57" s="94"/>
      <c r="CRE57" s="94"/>
      <c r="CRF57" s="94"/>
      <c r="CRG57" s="94"/>
      <c r="CRH57" s="94"/>
      <c r="CRI57" s="94"/>
      <c r="CRJ57" s="94"/>
      <c r="CRK57" s="94"/>
      <c r="CRL57" s="94"/>
      <c r="CRM57" s="94"/>
      <c r="CRN57" s="94"/>
      <c r="CRO57" s="94"/>
      <c r="CRP57" s="72" t="s">
        <v>431</v>
      </c>
      <c r="CRQ57" s="72"/>
      <c r="CRR57" s="94"/>
      <c r="CRS57" s="94"/>
      <c r="CRT57" s="94"/>
      <c r="CRU57" s="94"/>
      <c r="CRV57" s="94"/>
      <c r="CRW57" s="94"/>
      <c r="CRX57" s="94"/>
      <c r="CRY57" s="94"/>
      <c r="CRZ57" s="94"/>
      <c r="CSA57" s="94"/>
      <c r="CSB57" s="94"/>
      <c r="CSC57" s="94"/>
      <c r="CSD57" s="94"/>
      <c r="CSE57" s="94"/>
      <c r="CSF57" s="72" t="s">
        <v>431</v>
      </c>
      <c r="CSG57" s="72"/>
      <c r="CSH57" s="94"/>
      <c r="CSI57" s="94"/>
      <c r="CSJ57" s="94"/>
      <c r="CSK57" s="94"/>
      <c r="CSL57" s="94"/>
      <c r="CSM57" s="94"/>
      <c r="CSN57" s="94"/>
      <c r="CSO57" s="94"/>
      <c r="CSP57" s="94"/>
      <c r="CSQ57" s="94"/>
      <c r="CSR57" s="94"/>
      <c r="CSS57" s="94"/>
      <c r="CST57" s="94"/>
      <c r="CSU57" s="94"/>
      <c r="CSV57" s="72" t="s">
        <v>431</v>
      </c>
      <c r="CSW57" s="72"/>
      <c r="CSX57" s="94"/>
      <c r="CSY57" s="94"/>
      <c r="CSZ57" s="94"/>
      <c r="CTA57" s="94"/>
      <c r="CTB57" s="94"/>
      <c r="CTC57" s="94"/>
      <c r="CTD57" s="94"/>
      <c r="CTE57" s="94"/>
      <c r="CTF57" s="94"/>
      <c r="CTG57" s="94"/>
      <c r="CTH57" s="94"/>
      <c r="CTI57" s="94"/>
      <c r="CTJ57" s="94"/>
      <c r="CTK57" s="94"/>
      <c r="CTL57" s="72" t="s">
        <v>431</v>
      </c>
      <c r="CTM57" s="72"/>
      <c r="CTN57" s="94"/>
      <c r="CTO57" s="94"/>
      <c r="CTP57" s="94"/>
      <c r="CTQ57" s="94"/>
      <c r="CTR57" s="94"/>
      <c r="CTS57" s="94"/>
      <c r="CTT57" s="94"/>
      <c r="CTU57" s="94"/>
      <c r="CTV57" s="94"/>
      <c r="CTW57" s="94"/>
      <c r="CTX57" s="94"/>
      <c r="CTY57" s="94"/>
      <c r="CTZ57" s="94"/>
      <c r="CUA57" s="94"/>
      <c r="CUB57" s="72" t="s">
        <v>431</v>
      </c>
      <c r="CUC57" s="72"/>
      <c r="CUD57" s="94"/>
      <c r="CUE57" s="94"/>
      <c r="CUF57" s="94"/>
      <c r="CUG57" s="94"/>
      <c r="CUH57" s="94"/>
      <c r="CUI57" s="94"/>
      <c r="CUJ57" s="94"/>
      <c r="CUK57" s="94"/>
      <c r="CUL57" s="94"/>
      <c r="CUM57" s="94"/>
      <c r="CUN57" s="94"/>
      <c r="CUO57" s="94"/>
      <c r="CUP57" s="94"/>
      <c r="CUQ57" s="94"/>
      <c r="CUR57" s="72" t="s">
        <v>431</v>
      </c>
      <c r="CUS57" s="72"/>
      <c r="CUT57" s="94"/>
      <c r="CUU57" s="94"/>
      <c r="CUV57" s="94"/>
      <c r="CUW57" s="94"/>
      <c r="CUX57" s="94"/>
      <c r="CUY57" s="94"/>
      <c r="CUZ57" s="94"/>
      <c r="CVA57" s="94"/>
      <c r="CVB57" s="94"/>
      <c r="CVC57" s="94"/>
      <c r="CVD57" s="94"/>
      <c r="CVE57" s="94"/>
      <c r="CVF57" s="94"/>
      <c r="CVG57" s="94"/>
      <c r="CVH57" s="72" t="s">
        <v>431</v>
      </c>
      <c r="CVI57" s="72"/>
      <c r="CVJ57" s="94"/>
      <c r="CVK57" s="94"/>
      <c r="CVL57" s="94"/>
      <c r="CVM57" s="94"/>
      <c r="CVN57" s="94"/>
      <c r="CVO57" s="94"/>
      <c r="CVP57" s="94"/>
      <c r="CVQ57" s="94"/>
      <c r="CVR57" s="94"/>
      <c r="CVS57" s="94"/>
      <c r="CVT57" s="94"/>
      <c r="CVU57" s="94"/>
      <c r="CVV57" s="94"/>
      <c r="CVW57" s="94"/>
      <c r="CVX57" s="72" t="s">
        <v>431</v>
      </c>
      <c r="CVY57" s="72"/>
      <c r="CVZ57" s="94"/>
      <c r="CWA57" s="94"/>
      <c r="CWB57" s="94"/>
      <c r="CWC57" s="94"/>
      <c r="CWD57" s="94"/>
      <c r="CWE57" s="94"/>
      <c r="CWF57" s="94"/>
      <c r="CWG57" s="94"/>
      <c r="CWH57" s="94"/>
      <c r="CWI57" s="94"/>
      <c r="CWJ57" s="94"/>
      <c r="CWK57" s="94"/>
      <c r="CWL57" s="94"/>
      <c r="CWM57" s="94"/>
      <c r="CWN57" s="72" t="s">
        <v>431</v>
      </c>
      <c r="CWO57" s="72"/>
      <c r="CWP57" s="94"/>
      <c r="CWQ57" s="94"/>
      <c r="CWR57" s="94"/>
      <c r="CWS57" s="94"/>
      <c r="CWT57" s="94"/>
      <c r="CWU57" s="94"/>
      <c r="CWV57" s="94"/>
      <c r="CWW57" s="94"/>
      <c r="CWX57" s="94"/>
      <c r="CWY57" s="94"/>
      <c r="CWZ57" s="94"/>
      <c r="CXA57" s="94"/>
      <c r="CXB57" s="94"/>
      <c r="CXC57" s="94"/>
      <c r="CXD57" s="72" t="s">
        <v>431</v>
      </c>
      <c r="CXE57" s="72"/>
      <c r="CXF57" s="94"/>
      <c r="CXG57" s="94"/>
      <c r="CXH57" s="94"/>
      <c r="CXI57" s="94"/>
      <c r="CXJ57" s="94"/>
      <c r="CXK57" s="94"/>
      <c r="CXL57" s="94"/>
      <c r="CXM57" s="94"/>
      <c r="CXN57" s="94"/>
      <c r="CXO57" s="94"/>
      <c r="CXP57" s="94"/>
      <c r="CXQ57" s="94"/>
      <c r="CXR57" s="94"/>
      <c r="CXS57" s="94"/>
      <c r="CXT57" s="72" t="s">
        <v>431</v>
      </c>
      <c r="CXU57" s="72"/>
      <c r="CXV57" s="94"/>
      <c r="CXW57" s="94"/>
      <c r="CXX57" s="94"/>
      <c r="CXY57" s="94"/>
      <c r="CXZ57" s="94"/>
      <c r="CYA57" s="94"/>
      <c r="CYB57" s="94"/>
      <c r="CYC57" s="94"/>
      <c r="CYD57" s="94"/>
      <c r="CYE57" s="94"/>
      <c r="CYF57" s="94"/>
      <c r="CYG57" s="94"/>
      <c r="CYH57" s="94"/>
      <c r="CYI57" s="94"/>
      <c r="CYJ57" s="72" t="s">
        <v>431</v>
      </c>
      <c r="CYK57" s="72"/>
      <c r="CYL57" s="94"/>
      <c r="CYM57" s="94"/>
      <c r="CYN57" s="94"/>
      <c r="CYO57" s="94"/>
      <c r="CYP57" s="94"/>
      <c r="CYQ57" s="94"/>
      <c r="CYR57" s="94"/>
      <c r="CYS57" s="94"/>
      <c r="CYT57" s="94"/>
      <c r="CYU57" s="94"/>
      <c r="CYV57" s="94"/>
      <c r="CYW57" s="94"/>
      <c r="CYX57" s="94"/>
      <c r="CYY57" s="94"/>
      <c r="CYZ57" s="72" t="s">
        <v>431</v>
      </c>
      <c r="CZA57" s="72"/>
      <c r="CZB57" s="94"/>
      <c r="CZC57" s="94"/>
      <c r="CZD57" s="94"/>
      <c r="CZE57" s="94"/>
      <c r="CZF57" s="94"/>
      <c r="CZG57" s="94"/>
      <c r="CZH57" s="94"/>
      <c r="CZI57" s="94"/>
      <c r="CZJ57" s="94"/>
      <c r="CZK57" s="94"/>
      <c r="CZL57" s="94"/>
      <c r="CZM57" s="94"/>
      <c r="CZN57" s="94"/>
      <c r="CZO57" s="94"/>
      <c r="CZP57" s="72" t="s">
        <v>431</v>
      </c>
      <c r="CZQ57" s="72"/>
      <c r="CZR57" s="94"/>
      <c r="CZS57" s="94"/>
      <c r="CZT57" s="94"/>
      <c r="CZU57" s="94"/>
      <c r="CZV57" s="94"/>
      <c r="CZW57" s="94"/>
      <c r="CZX57" s="94"/>
      <c r="CZY57" s="94"/>
      <c r="CZZ57" s="94"/>
      <c r="DAA57" s="94"/>
      <c r="DAB57" s="94"/>
      <c r="DAC57" s="94"/>
      <c r="DAD57" s="94"/>
      <c r="DAE57" s="94"/>
      <c r="DAF57" s="72" t="s">
        <v>431</v>
      </c>
      <c r="DAG57" s="72"/>
      <c r="DAH57" s="94"/>
      <c r="DAI57" s="94"/>
      <c r="DAJ57" s="94"/>
      <c r="DAK57" s="94"/>
      <c r="DAL57" s="94"/>
      <c r="DAM57" s="94"/>
      <c r="DAN57" s="94"/>
      <c r="DAO57" s="94"/>
      <c r="DAP57" s="94"/>
      <c r="DAQ57" s="94"/>
      <c r="DAR57" s="94"/>
      <c r="DAS57" s="94"/>
      <c r="DAT57" s="94"/>
      <c r="DAU57" s="94"/>
      <c r="DAV57" s="72" t="s">
        <v>431</v>
      </c>
      <c r="DAW57" s="72"/>
      <c r="DAX57" s="94"/>
      <c r="DAY57" s="94"/>
      <c r="DAZ57" s="94"/>
      <c r="DBA57" s="94"/>
      <c r="DBB57" s="94"/>
      <c r="DBC57" s="94"/>
      <c r="DBD57" s="94"/>
      <c r="DBE57" s="94"/>
      <c r="DBF57" s="94"/>
      <c r="DBG57" s="94"/>
      <c r="DBH57" s="94"/>
      <c r="DBI57" s="94"/>
      <c r="DBJ57" s="94"/>
      <c r="DBK57" s="94"/>
      <c r="DBL57" s="72" t="s">
        <v>431</v>
      </c>
      <c r="DBM57" s="72"/>
      <c r="DBN57" s="94"/>
      <c r="DBO57" s="94"/>
      <c r="DBP57" s="94"/>
      <c r="DBQ57" s="94"/>
      <c r="DBR57" s="94"/>
      <c r="DBS57" s="94"/>
      <c r="DBT57" s="94"/>
      <c r="DBU57" s="94"/>
      <c r="DBV57" s="94"/>
      <c r="DBW57" s="94"/>
      <c r="DBX57" s="94"/>
      <c r="DBY57" s="94"/>
      <c r="DBZ57" s="94"/>
      <c r="DCA57" s="94"/>
      <c r="DCB57" s="72" t="s">
        <v>431</v>
      </c>
      <c r="DCC57" s="72"/>
      <c r="DCD57" s="94"/>
      <c r="DCE57" s="94"/>
      <c r="DCF57" s="94"/>
      <c r="DCG57" s="94"/>
      <c r="DCH57" s="94"/>
      <c r="DCI57" s="94"/>
      <c r="DCJ57" s="94"/>
      <c r="DCK57" s="94"/>
      <c r="DCL57" s="94"/>
      <c r="DCM57" s="94"/>
      <c r="DCN57" s="94"/>
      <c r="DCO57" s="94"/>
      <c r="DCP57" s="94"/>
      <c r="DCQ57" s="94"/>
      <c r="DCR57" s="72" t="s">
        <v>431</v>
      </c>
      <c r="DCS57" s="72"/>
      <c r="DCT57" s="94"/>
      <c r="DCU57" s="94"/>
      <c r="DCV57" s="94"/>
      <c r="DCW57" s="94"/>
      <c r="DCX57" s="94"/>
      <c r="DCY57" s="94"/>
      <c r="DCZ57" s="94"/>
      <c r="DDA57" s="94"/>
      <c r="DDB57" s="94"/>
      <c r="DDC57" s="94"/>
      <c r="DDD57" s="94"/>
      <c r="DDE57" s="94"/>
      <c r="DDF57" s="94"/>
      <c r="DDG57" s="94"/>
      <c r="DDH57" s="72" t="s">
        <v>431</v>
      </c>
      <c r="DDI57" s="72"/>
      <c r="DDJ57" s="94"/>
      <c r="DDK57" s="94"/>
      <c r="DDL57" s="94"/>
      <c r="DDM57" s="94"/>
      <c r="DDN57" s="94"/>
      <c r="DDO57" s="94"/>
      <c r="DDP57" s="94"/>
      <c r="DDQ57" s="94"/>
      <c r="DDR57" s="94"/>
      <c r="DDS57" s="94"/>
      <c r="DDT57" s="94"/>
      <c r="DDU57" s="94"/>
      <c r="DDV57" s="94"/>
      <c r="DDW57" s="94"/>
      <c r="DDX57" s="72" t="s">
        <v>431</v>
      </c>
      <c r="DDY57" s="72"/>
      <c r="DDZ57" s="94"/>
      <c r="DEA57" s="94"/>
      <c r="DEB57" s="94"/>
      <c r="DEC57" s="94"/>
      <c r="DED57" s="94"/>
      <c r="DEE57" s="94"/>
      <c r="DEF57" s="94"/>
      <c r="DEG57" s="94"/>
      <c r="DEH57" s="94"/>
      <c r="DEI57" s="94"/>
      <c r="DEJ57" s="94"/>
      <c r="DEK57" s="94"/>
      <c r="DEL57" s="94"/>
      <c r="DEM57" s="94"/>
      <c r="DEN57" s="72" t="s">
        <v>431</v>
      </c>
      <c r="DEO57" s="72"/>
      <c r="DEP57" s="94"/>
      <c r="DEQ57" s="94"/>
      <c r="DER57" s="94"/>
      <c r="DES57" s="94"/>
      <c r="DET57" s="94"/>
      <c r="DEU57" s="94"/>
      <c r="DEV57" s="94"/>
      <c r="DEW57" s="94"/>
      <c r="DEX57" s="94"/>
      <c r="DEY57" s="94"/>
      <c r="DEZ57" s="94"/>
      <c r="DFA57" s="94"/>
      <c r="DFB57" s="94"/>
      <c r="DFC57" s="94"/>
      <c r="DFD57" s="72" t="s">
        <v>431</v>
      </c>
      <c r="DFE57" s="72"/>
      <c r="DFF57" s="94"/>
      <c r="DFG57" s="94"/>
      <c r="DFH57" s="94"/>
      <c r="DFI57" s="94"/>
      <c r="DFJ57" s="94"/>
      <c r="DFK57" s="94"/>
      <c r="DFL57" s="94"/>
      <c r="DFM57" s="94"/>
      <c r="DFN57" s="94"/>
      <c r="DFO57" s="94"/>
      <c r="DFP57" s="94"/>
      <c r="DFQ57" s="94"/>
      <c r="DFR57" s="94"/>
      <c r="DFS57" s="94"/>
      <c r="DFT57" s="72" t="s">
        <v>431</v>
      </c>
      <c r="DFU57" s="72"/>
      <c r="DFV57" s="94"/>
      <c r="DFW57" s="94"/>
      <c r="DFX57" s="94"/>
      <c r="DFY57" s="94"/>
      <c r="DFZ57" s="94"/>
      <c r="DGA57" s="94"/>
      <c r="DGB57" s="94"/>
      <c r="DGC57" s="94"/>
      <c r="DGD57" s="94"/>
      <c r="DGE57" s="94"/>
      <c r="DGF57" s="94"/>
      <c r="DGG57" s="94"/>
      <c r="DGH57" s="94"/>
      <c r="DGI57" s="94"/>
      <c r="DGJ57" s="72" t="s">
        <v>431</v>
      </c>
      <c r="DGK57" s="72"/>
      <c r="DGL57" s="94"/>
      <c r="DGM57" s="94"/>
      <c r="DGN57" s="94"/>
      <c r="DGO57" s="94"/>
      <c r="DGP57" s="94"/>
      <c r="DGQ57" s="94"/>
      <c r="DGR57" s="94"/>
      <c r="DGS57" s="94"/>
      <c r="DGT57" s="94"/>
      <c r="DGU57" s="94"/>
      <c r="DGV57" s="94"/>
      <c r="DGW57" s="94"/>
      <c r="DGX57" s="94"/>
      <c r="DGY57" s="94"/>
      <c r="DGZ57" s="72" t="s">
        <v>431</v>
      </c>
      <c r="DHA57" s="72"/>
      <c r="DHB57" s="94"/>
      <c r="DHC57" s="94"/>
      <c r="DHD57" s="94"/>
      <c r="DHE57" s="94"/>
      <c r="DHF57" s="94"/>
      <c r="DHG57" s="94"/>
      <c r="DHH57" s="94"/>
      <c r="DHI57" s="94"/>
      <c r="DHJ57" s="94"/>
      <c r="DHK57" s="94"/>
      <c r="DHL57" s="94"/>
      <c r="DHM57" s="94"/>
      <c r="DHN57" s="94"/>
      <c r="DHO57" s="94"/>
      <c r="DHP57" s="72" t="s">
        <v>431</v>
      </c>
      <c r="DHQ57" s="72"/>
      <c r="DHR57" s="94"/>
      <c r="DHS57" s="94"/>
      <c r="DHT57" s="94"/>
      <c r="DHU57" s="94"/>
      <c r="DHV57" s="94"/>
      <c r="DHW57" s="94"/>
      <c r="DHX57" s="94"/>
      <c r="DHY57" s="94"/>
      <c r="DHZ57" s="94"/>
      <c r="DIA57" s="94"/>
      <c r="DIB57" s="94"/>
      <c r="DIC57" s="94"/>
      <c r="DID57" s="94"/>
      <c r="DIE57" s="94"/>
      <c r="DIF57" s="72" t="s">
        <v>431</v>
      </c>
      <c r="DIG57" s="72"/>
      <c r="DIH57" s="94"/>
      <c r="DII57" s="94"/>
      <c r="DIJ57" s="94"/>
      <c r="DIK57" s="94"/>
      <c r="DIL57" s="94"/>
      <c r="DIM57" s="94"/>
      <c r="DIN57" s="94"/>
      <c r="DIO57" s="94"/>
      <c r="DIP57" s="94"/>
      <c r="DIQ57" s="94"/>
      <c r="DIR57" s="94"/>
      <c r="DIS57" s="94"/>
      <c r="DIT57" s="94"/>
      <c r="DIU57" s="94"/>
      <c r="DIV57" s="72" t="s">
        <v>431</v>
      </c>
      <c r="DIW57" s="72"/>
      <c r="DIX57" s="94"/>
      <c r="DIY57" s="94"/>
      <c r="DIZ57" s="94"/>
      <c r="DJA57" s="94"/>
      <c r="DJB57" s="94"/>
      <c r="DJC57" s="94"/>
      <c r="DJD57" s="94"/>
      <c r="DJE57" s="94"/>
      <c r="DJF57" s="94"/>
      <c r="DJG57" s="94"/>
      <c r="DJH57" s="94"/>
      <c r="DJI57" s="94"/>
      <c r="DJJ57" s="94"/>
      <c r="DJK57" s="94"/>
      <c r="DJL57" s="72" t="s">
        <v>431</v>
      </c>
      <c r="DJM57" s="72"/>
      <c r="DJN57" s="94"/>
      <c r="DJO57" s="94"/>
      <c r="DJP57" s="94"/>
      <c r="DJQ57" s="94"/>
      <c r="DJR57" s="94"/>
      <c r="DJS57" s="94"/>
      <c r="DJT57" s="94"/>
      <c r="DJU57" s="94"/>
      <c r="DJV57" s="94"/>
      <c r="DJW57" s="94"/>
      <c r="DJX57" s="94"/>
      <c r="DJY57" s="94"/>
      <c r="DJZ57" s="94"/>
      <c r="DKA57" s="94"/>
      <c r="DKB57" s="72" t="s">
        <v>431</v>
      </c>
      <c r="DKC57" s="72"/>
      <c r="DKD57" s="94"/>
      <c r="DKE57" s="94"/>
      <c r="DKF57" s="94"/>
      <c r="DKG57" s="94"/>
      <c r="DKH57" s="94"/>
      <c r="DKI57" s="94"/>
      <c r="DKJ57" s="94"/>
      <c r="DKK57" s="94"/>
      <c r="DKL57" s="94"/>
      <c r="DKM57" s="94"/>
      <c r="DKN57" s="94"/>
      <c r="DKO57" s="94"/>
      <c r="DKP57" s="94"/>
      <c r="DKQ57" s="94"/>
      <c r="DKR57" s="72" t="s">
        <v>431</v>
      </c>
      <c r="DKS57" s="72"/>
      <c r="DKT57" s="94"/>
      <c r="DKU57" s="94"/>
      <c r="DKV57" s="94"/>
      <c r="DKW57" s="94"/>
      <c r="DKX57" s="94"/>
      <c r="DKY57" s="94"/>
      <c r="DKZ57" s="94"/>
      <c r="DLA57" s="94"/>
      <c r="DLB57" s="94"/>
      <c r="DLC57" s="94"/>
      <c r="DLD57" s="94"/>
      <c r="DLE57" s="94"/>
      <c r="DLF57" s="94"/>
      <c r="DLG57" s="94"/>
      <c r="DLH57" s="72" t="s">
        <v>431</v>
      </c>
      <c r="DLI57" s="72"/>
      <c r="DLJ57" s="94"/>
      <c r="DLK57" s="94"/>
      <c r="DLL57" s="94"/>
      <c r="DLM57" s="94"/>
      <c r="DLN57" s="94"/>
      <c r="DLO57" s="94"/>
      <c r="DLP57" s="94"/>
      <c r="DLQ57" s="94"/>
      <c r="DLR57" s="94"/>
      <c r="DLS57" s="94"/>
      <c r="DLT57" s="94"/>
      <c r="DLU57" s="94"/>
      <c r="DLV57" s="94"/>
      <c r="DLW57" s="94"/>
      <c r="DLX57" s="72" t="s">
        <v>431</v>
      </c>
      <c r="DLY57" s="72"/>
      <c r="DLZ57" s="94"/>
      <c r="DMA57" s="94"/>
      <c r="DMB57" s="94"/>
      <c r="DMC57" s="94"/>
      <c r="DMD57" s="94"/>
      <c r="DME57" s="94"/>
      <c r="DMF57" s="94"/>
      <c r="DMG57" s="94"/>
      <c r="DMH57" s="94"/>
      <c r="DMI57" s="94"/>
      <c r="DMJ57" s="94"/>
      <c r="DMK57" s="94"/>
      <c r="DML57" s="94"/>
      <c r="DMM57" s="94"/>
      <c r="DMN57" s="72" t="s">
        <v>431</v>
      </c>
      <c r="DMO57" s="72"/>
      <c r="DMP57" s="94"/>
      <c r="DMQ57" s="94"/>
      <c r="DMR57" s="94"/>
      <c r="DMS57" s="94"/>
      <c r="DMT57" s="94"/>
      <c r="DMU57" s="94"/>
      <c r="DMV57" s="94"/>
      <c r="DMW57" s="94"/>
      <c r="DMX57" s="94"/>
      <c r="DMY57" s="94"/>
      <c r="DMZ57" s="94"/>
      <c r="DNA57" s="94"/>
      <c r="DNB57" s="94"/>
      <c r="DNC57" s="94"/>
      <c r="DND57" s="72" t="s">
        <v>431</v>
      </c>
      <c r="DNE57" s="72"/>
      <c r="DNF57" s="94"/>
      <c r="DNG57" s="94"/>
      <c r="DNH57" s="94"/>
      <c r="DNI57" s="94"/>
      <c r="DNJ57" s="94"/>
      <c r="DNK57" s="94"/>
      <c r="DNL57" s="94"/>
      <c r="DNM57" s="94"/>
      <c r="DNN57" s="94"/>
      <c r="DNO57" s="94"/>
      <c r="DNP57" s="94"/>
      <c r="DNQ57" s="94"/>
      <c r="DNR57" s="94"/>
      <c r="DNS57" s="94"/>
      <c r="DNT57" s="72" t="s">
        <v>431</v>
      </c>
      <c r="DNU57" s="72"/>
      <c r="DNV57" s="94"/>
      <c r="DNW57" s="94"/>
      <c r="DNX57" s="94"/>
      <c r="DNY57" s="94"/>
      <c r="DNZ57" s="94"/>
      <c r="DOA57" s="94"/>
      <c r="DOB57" s="94"/>
      <c r="DOC57" s="94"/>
      <c r="DOD57" s="94"/>
      <c r="DOE57" s="94"/>
      <c r="DOF57" s="94"/>
      <c r="DOG57" s="94"/>
      <c r="DOH57" s="94"/>
      <c r="DOI57" s="94"/>
      <c r="DOJ57" s="72" t="s">
        <v>431</v>
      </c>
      <c r="DOK57" s="72"/>
      <c r="DOL57" s="94"/>
      <c r="DOM57" s="94"/>
      <c r="DON57" s="94"/>
      <c r="DOO57" s="94"/>
      <c r="DOP57" s="94"/>
      <c r="DOQ57" s="94"/>
      <c r="DOR57" s="94"/>
      <c r="DOS57" s="94"/>
      <c r="DOT57" s="94"/>
      <c r="DOU57" s="94"/>
      <c r="DOV57" s="94"/>
      <c r="DOW57" s="94"/>
      <c r="DOX57" s="94"/>
      <c r="DOY57" s="94"/>
      <c r="DOZ57" s="72" t="s">
        <v>431</v>
      </c>
      <c r="DPA57" s="72"/>
      <c r="DPB57" s="94"/>
      <c r="DPC57" s="94"/>
      <c r="DPD57" s="94"/>
      <c r="DPE57" s="94"/>
      <c r="DPF57" s="94"/>
      <c r="DPG57" s="94"/>
      <c r="DPH57" s="94"/>
      <c r="DPI57" s="94"/>
      <c r="DPJ57" s="94"/>
      <c r="DPK57" s="94"/>
      <c r="DPL57" s="94"/>
      <c r="DPM57" s="94"/>
      <c r="DPN57" s="94"/>
      <c r="DPO57" s="94"/>
      <c r="DPP57" s="72" t="s">
        <v>431</v>
      </c>
      <c r="DPQ57" s="72"/>
      <c r="DPR57" s="94"/>
      <c r="DPS57" s="94"/>
      <c r="DPT57" s="94"/>
      <c r="DPU57" s="94"/>
      <c r="DPV57" s="94"/>
      <c r="DPW57" s="94"/>
      <c r="DPX57" s="94"/>
      <c r="DPY57" s="94"/>
      <c r="DPZ57" s="94"/>
      <c r="DQA57" s="94"/>
      <c r="DQB57" s="94"/>
      <c r="DQC57" s="94"/>
      <c r="DQD57" s="94"/>
      <c r="DQE57" s="94"/>
      <c r="DQF57" s="72" t="s">
        <v>431</v>
      </c>
      <c r="DQG57" s="72"/>
      <c r="DQH57" s="94"/>
      <c r="DQI57" s="94"/>
      <c r="DQJ57" s="94"/>
      <c r="DQK57" s="94"/>
      <c r="DQL57" s="94"/>
      <c r="DQM57" s="94"/>
      <c r="DQN57" s="94"/>
      <c r="DQO57" s="94"/>
      <c r="DQP57" s="94"/>
      <c r="DQQ57" s="94"/>
      <c r="DQR57" s="94"/>
      <c r="DQS57" s="94"/>
      <c r="DQT57" s="94"/>
      <c r="DQU57" s="94"/>
      <c r="DQV57" s="72" t="s">
        <v>431</v>
      </c>
      <c r="DQW57" s="72"/>
      <c r="DQX57" s="94"/>
      <c r="DQY57" s="94"/>
      <c r="DQZ57" s="94"/>
      <c r="DRA57" s="94"/>
      <c r="DRB57" s="94"/>
      <c r="DRC57" s="94"/>
      <c r="DRD57" s="94"/>
      <c r="DRE57" s="94"/>
      <c r="DRF57" s="94"/>
      <c r="DRG57" s="94"/>
      <c r="DRH57" s="94"/>
      <c r="DRI57" s="94"/>
      <c r="DRJ57" s="94"/>
      <c r="DRK57" s="94"/>
      <c r="DRL57" s="72" t="s">
        <v>431</v>
      </c>
      <c r="DRM57" s="72"/>
      <c r="DRN57" s="94"/>
      <c r="DRO57" s="94"/>
      <c r="DRP57" s="94"/>
      <c r="DRQ57" s="94"/>
      <c r="DRR57" s="94"/>
      <c r="DRS57" s="94"/>
      <c r="DRT57" s="94"/>
      <c r="DRU57" s="94"/>
      <c r="DRV57" s="94"/>
      <c r="DRW57" s="94"/>
      <c r="DRX57" s="94"/>
      <c r="DRY57" s="94"/>
      <c r="DRZ57" s="94"/>
      <c r="DSA57" s="94"/>
      <c r="DSB57" s="72" t="s">
        <v>431</v>
      </c>
      <c r="DSC57" s="72"/>
      <c r="DSD57" s="94"/>
      <c r="DSE57" s="94"/>
      <c r="DSF57" s="94"/>
      <c r="DSG57" s="94"/>
      <c r="DSH57" s="94"/>
      <c r="DSI57" s="94"/>
      <c r="DSJ57" s="94"/>
      <c r="DSK57" s="94"/>
      <c r="DSL57" s="94"/>
      <c r="DSM57" s="94"/>
      <c r="DSN57" s="94"/>
      <c r="DSO57" s="94"/>
      <c r="DSP57" s="94"/>
      <c r="DSQ57" s="94"/>
      <c r="DSR57" s="72" t="s">
        <v>431</v>
      </c>
      <c r="DSS57" s="72"/>
      <c r="DST57" s="94"/>
      <c r="DSU57" s="94"/>
      <c r="DSV57" s="94"/>
      <c r="DSW57" s="94"/>
      <c r="DSX57" s="94"/>
      <c r="DSY57" s="94"/>
      <c r="DSZ57" s="94"/>
      <c r="DTA57" s="94"/>
      <c r="DTB57" s="94"/>
      <c r="DTC57" s="94"/>
      <c r="DTD57" s="94"/>
      <c r="DTE57" s="94"/>
      <c r="DTF57" s="94"/>
      <c r="DTG57" s="94"/>
      <c r="DTH57" s="72" t="s">
        <v>431</v>
      </c>
      <c r="DTI57" s="72"/>
      <c r="DTJ57" s="94"/>
      <c r="DTK57" s="94"/>
      <c r="DTL57" s="94"/>
      <c r="DTM57" s="94"/>
      <c r="DTN57" s="94"/>
      <c r="DTO57" s="94"/>
      <c r="DTP57" s="94"/>
      <c r="DTQ57" s="94"/>
      <c r="DTR57" s="94"/>
      <c r="DTS57" s="94"/>
      <c r="DTT57" s="94"/>
      <c r="DTU57" s="94"/>
      <c r="DTV57" s="94"/>
      <c r="DTW57" s="94"/>
      <c r="DTX57" s="72" t="s">
        <v>431</v>
      </c>
      <c r="DTY57" s="72"/>
      <c r="DTZ57" s="94"/>
      <c r="DUA57" s="94"/>
      <c r="DUB57" s="94"/>
      <c r="DUC57" s="94"/>
      <c r="DUD57" s="94"/>
      <c r="DUE57" s="94"/>
      <c r="DUF57" s="94"/>
      <c r="DUG57" s="94"/>
      <c r="DUH57" s="94"/>
      <c r="DUI57" s="94"/>
      <c r="DUJ57" s="94"/>
      <c r="DUK57" s="94"/>
      <c r="DUL57" s="94"/>
      <c r="DUM57" s="94"/>
      <c r="DUN57" s="72" t="s">
        <v>431</v>
      </c>
      <c r="DUO57" s="72"/>
      <c r="DUP57" s="94"/>
      <c r="DUQ57" s="94"/>
      <c r="DUR57" s="94"/>
      <c r="DUS57" s="94"/>
      <c r="DUT57" s="94"/>
      <c r="DUU57" s="94"/>
      <c r="DUV57" s="94"/>
      <c r="DUW57" s="94"/>
      <c r="DUX57" s="94"/>
      <c r="DUY57" s="94"/>
      <c r="DUZ57" s="94"/>
      <c r="DVA57" s="94"/>
      <c r="DVB57" s="94"/>
      <c r="DVC57" s="94"/>
      <c r="DVD57" s="72" t="s">
        <v>431</v>
      </c>
      <c r="DVE57" s="72"/>
      <c r="DVF57" s="94"/>
      <c r="DVG57" s="94"/>
      <c r="DVH57" s="94"/>
      <c r="DVI57" s="94"/>
      <c r="DVJ57" s="94"/>
      <c r="DVK57" s="94"/>
      <c r="DVL57" s="94"/>
      <c r="DVM57" s="94"/>
      <c r="DVN57" s="94"/>
      <c r="DVO57" s="94"/>
      <c r="DVP57" s="94"/>
      <c r="DVQ57" s="94"/>
      <c r="DVR57" s="94"/>
      <c r="DVS57" s="94"/>
      <c r="DVT57" s="72" t="s">
        <v>431</v>
      </c>
      <c r="DVU57" s="72"/>
      <c r="DVV57" s="94"/>
      <c r="DVW57" s="94"/>
      <c r="DVX57" s="94"/>
      <c r="DVY57" s="94"/>
      <c r="DVZ57" s="94"/>
      <c r="DWA57" s="94"/>
      <c r="DWB57" s="94"/>
      <c r="DWC57" s="94"/>
      <c r="DWD57" s="94"/>
      <c r="DWE57" s="94"/>
      <c r="DWF57" s="94"/>
      <c r="DWG57" s="94"/>
      <c r="DWH57" s="94"/>
      <c r="DWI57" s="94"/>
      <c r="DWJ57" s="72" t="s">
        <v>431</v>
      </c>
      <c r="DWK57" s="72"/>
      <c r="DWL57" s="94"/>
      <c r="DWM57" s="94"/>
      <c r="DWN57" s="94"/>
      <c r="DWO57" s="94"/>
      <c r="DWP57" s="94"/>
      <c r="DWQ57" s="94"/>
      <c r="DWR57" s="94"/>
      <c r="DWS57" s="94"/>
      <c r="DWT57" s="94"/>
      <c r="DWU57" s="94"/>
      <c r="DWV57" s="94"/>
      <c r="DWW57" s="94"/>
      <c r="DWX57" s="94"/>
      <c r="DWY57" s="94"/>
      <c r="DWZ57" s="72" t="s">
        <v>431</v>
      </c>
      <c r="DXA57" s="72"/>
      <c r="DXB57" s="94"/>
      <c r="DXC57" s="94"/>
      <c r="DXD57" s="94"/>
      <c r="DXE57" s="94"/>
      <c r="DXF57" s="94"/>
      <c r="DXG57" s="94"/>
      <c r="DXH57" s="94"/>
      <c r="DXI57" s="94"/>
      <c r="DXJ57" s="94"/>
      <c r="DXK57" s="94"/>
      <c r="DXL57" s="94"/>
      <c r="DXM57" s="94"/>
      <c r="DXN57" s="94"/>
      <c r="DXO57" s="94"/>
      <c r="DXP57" s="72" t="s">
        <v>431</v>
      </c>
      <c r="DXQ57" s="72"/>
      <c r="DXR57" s="94"/>
      <c r="DXS57" s="94"/>
      <c r="DXT57" s="94"/>
      <c r="DXU57" s="94"/>
      <c r="DXV57" s="94"/>
      <c r="DXW57" s="94"/>
      <c r="DXX57" s="94"/>
      <c r="DXY57" s="94"/>
      <c r="DXZ57" s="94"/>
      <c r="DYA57" s="94"/>
      <c r="DYB57" s="94"/>
      <c r="DYC57" s="94"/>
      <c r="DYD57" s="94"/>
      <c r="DYE57" s="94"/>
      <c r="DYF57" s="72" t="s">
        <v>431</v>
      </c>
      <c r="DYG57" s="72"/>
      <c r="DYH57" s="94"/>
      <c r="DYI57" s="94"/>
      <c r="DYJ57" s="94"/>
      <c r="DYK57" s="94"/>
      <c r="DYL57" s="94"/>
      <c r="DYM57" s="94"/>
      <c r="DYN57" s="94"/>
      <c r="DYO57" s="94"/>
      <c r="DYP57" s="94"/>
      <c r="DYQ57" s="94"/>
      <c r="DYR57" s="94"/>
      <c r="DYS57" s="94"/>
      <c r="DYT57" s="94"/>
      <c r="DYU57" s="94"/>
      <c r="DYV57" s="72" t="s">
        <v>431</v>
      </c>
      <c r="DYW57" s="72"/>
      <c r="DYX57" s="94"/>
      <c r="DYY57" s="94"/>
      <c r="DYZ57" s="94"/>
      <c r="DZA57" s="94"/>
      <c r="DZB57" s="94"/>
      <c r="DZC57" s="94"/>
      <c r="DZD57" s="94"/>
      <c r="DZE57" s="94"/>
      <c r="DZF57" s="94"/>
      <c r="DZG57" s="94"/>
      <c r="DZH57" s="94"/>
      <c r="DZI57" s="94"/>
      <c r="DZJ57" s="94"/>
      <c r="DZK57" s="94"/>
      <c r="DZL57" s="72" t="s">
        <v>431</v>
      </c>
      <c r="DZM57" s="72"/>
      <c r="DZN57" s="94"/>
      <c r="DZO57" s="94"/>
      <c r="DZP57" s="94"/>
      <c r="DZQ57" s="94"/>
      <c r="DZR57" s="94"/>
      <c r="DZS57" s="94"/>
      <c r="DZT57" s="94"/>
      <c r="DZU57" s="94"/>
      <c r="DZV57" s="94"/>
      <c r="DZW57" s="94"/>
      <c r="DZX57" s="94"/>
      <c r="DZY57" s="94"/>
      <c r="DZZ57" s="94"/>
      <c r="EAA57" s="94"/>
      <c r="EAB57" s="72" t="s">
        <v>431</v>
      </c>
      <c r="EAC57" s="72"/>
      <c r="EAD57" s="94"/>
      <c r="EAE57" s="94"/>
      <c r="EAF57" s="94"/>
      <c r="EAG57" s="94"/>
      <c r="EAH57" s="94"/>
      <c r="EAI57" s="94"/>
      <c r="EAJ57" s="94"/>
      <c r="EAK57" s="94"/>
      <c r="EAL57" s="94"/>
      <c r="EAM57" s="94"/>
      <c r="EAN57" s="94"/>
      <c r="EAO57" s="94"/>
      <c r="EAP57" s="94"/>
      <c r="EAQ57" s="94"/>
      <c r="EAR57" s="72" t="s">
        <v>431</v>
      </c>
      <c r="EAS57" s="72"/>
      <c r="EAT57" s="94"/>
      <c r="EAU57" s="94"/>
      <c r="EAV57" s="94"/>
      <c r="EAW57" s="94"/>
      <c r="EAX57" s="94"/>
      <c r="EAY57" s="94"/>
      <c r="EAZ57" s="94"/>
      <c r="EBA57" s="94"/>
      <c r="EBB57" s="94"/>
      <c r="EBC57" s="94"/>
      <c r="EBD57" s="94"/>
      <c r="EBE57" s="94"/>
      <c r="EBF57" s="94"/>
      <c r="EBG57" s="94"/>
      <c r="EBH57" s="72" t="s">
        <v>431</v>
      </c>
      <c r="EBI57" s="72"/>
      <c r="EBJ57" s="94"/>
      <c r="EBK57" s="94"/>
      <c r="EBL57" s="94"/>
      <c r="EBM57" s="94"/>
      <c r="EBN57" s="94"/>
      <c r="EBO57" s="94"/>
      <c r="EBP57" s="94"/>
      <c r="EBQ57" s="94"/>
      <c r="EBR57" s="94"/>
      <c r="EBS57" s="94"/>
      <c r="EBT57" s="94"/>
      <c r="EBU57" s="94"/>
      <c r="EBV57" s="94"/>
      <c r="EBW57" s="94"/>
      <c r="EBX57" s="72" t="s">
        <v>431</v>
      </c>
      <c r="EBY57" s="72"/>
      <c r="EBZ57" s="94"/>
      <c r="ECA57" s="94"/>
      <c r="ECB57" s="94"/>
      <c r="ECC57" s="94"/>
      <c r="ECD57" s="94"/>
      <c r="ECE57" s="94"/>
      <c r="ECF57" s="94"/>
      <c r="ECG57" s="94"/>
      <c r="ECH57" s="94"/>
      <c r="ECI57" s="94"/>
      <c r="ECJ57" s="94"/>
      <c r="ECK57" s="94"/>
      <c r="ECL57" s="94"/>
      <c r="ECM57" s="94"/>
      <c r="ECN57" s="72" t="s">
        <v>431</v>
      </c>
      <c r="ECO57" s="72"/>
      <c r="ECP57" s="94"/>
      <c r="ECQ57" s="94"/>
      <c r="ECR57" s="94"/>
      <c r="ECS57" s="94"/>
      <c r="ECT57" s="94"/>
      <c r="ECU57" s="94"/>
      <c r="ECV57" s="94"/>
      <c r="ECW57" s="94"/>
      <c r="ECX57" s="94"/>
      <c r="ECY57" s="94"/>
      <c r="ECZ57" s="94"/>
      <c r="EDA57" s="94"/>
      <c r="EDB57" s="94"/>
      <c r="EDC57" s="94"/>
      <c r="EDD57" s="72" t="s">
        <v>431</v>
      </c>
      <c r="EDE57" s="72"/>
      <c r="EDF57" s="94"/>
      <c r="EDG57" s="94"/>
      <c r="EDH57" s="94"/>
      <c r="EDI57" s="94"/>
      <c r="EDJ57" s="94"/>
      <c r="EDK57" s="94"/>
      <c r="EDL57" s="94"/>
      <c r="EDM57" s="94"/>
      <c r="EDN57" s="94"/>
      <c r="EDO57" s="94"/>
      <c r="EDP57" s="94"/>
      <c r="EDQ57" s="94"/>
      <c r="EDR57" s="94"/>
      <c r="EDS57" s="94"/>
      <c r="EDT57" s="72" t="s">
        <v>431</v>
      </c>
      <c r="EDU57" s="72"/>
      <c r="EDV57" s="94"/>
      <c r="EDW57" s="94"/>
      <c r="EDX57" s="94"/>
      <c r="EDY57" s="94"/>
      <c r="EDZ57" s="94"/>
      <c r="EEA57" s="94"/>
      <c r="EEB57" s="94"/>
      <c r="EEC57" s="94"/>
      <c r="EED57" s="94"/>
      <c r="EEE57" s="94"/>
      <c r="EEF57" s="94"/>
      <c r="EEG57" s="94"/>
      <c r="EEH57" s="94"/>
      <c r="EEI57" s="94"/>
      <c r="EEJ57" s="72" t="s">
        <v>431</v>
      </c>
      <c r="EEK57" s="72"/>
      <c r="EEL57" s="94"/>
      <c r="EEM57" s="94"/>
      <c r="EEN57" s="94"/>
      <c r="EEO57" s="94"/>
      <c r="EEP57" s="94"/>
      <c r="EEQ57" s="94"/>
      <c r="EER57" s="94"/>
      <c r="EES57" s="94"/>
      <c r="EET57" s="94"/>
      <c r="EEU57" s="94"/>
      <c r="EEV57" s="94"/>
      <c r="EEW57" s="94"/>
      <c r="EEX57" s="94"/>
      <c r="EEY57" s="94"/>
      <c r="EEZ57" s="72" t="s">
        <v>431</v>
      </c>
      <c r="EFA57" s="72"/>
      <c r="EFB57" s="94"/>
      <c r="EFC57" s="94"/>
      <c r="EFD57" s="94"/>
      <c r="EFE57" s="94"/>
      <c r="EFF57" s="94"/>
      <c r="EFG57" s="94"/>
      <c r="EFH57" s="94"/>
      <c r="EFI57" s="94"/>
      <c r="EFJ57" s="94"/>
      <c r="EFK57" s="94"/>
      <c r="EFL57" s="94"/>
      <c r="EFM57" s="94"/>
      <c r="EFN57" s="94"/>
      <c r="EFO57" s="94"/>
      <c r="EFP57" s="72" t="s">
        <v>431</v>
      </c>
      <c r="EFQ57" s="72"/>
      <c r="EFR57" s="94"/>
      <c r="EFS57" s="94"/>
      <c r="EFT57" s="94"/>
      <c r="EFU57" s="94"/>
      <c r="EFV57" s="94"/>
      <c r="EFW57" s="94"/>
      <c r="EFX57" s="94"/>
      <c r="EFY57" s="94"/>
      <c r="EFZ57" s="94"/>
      <c r="EGA57" s="94"/>
      <c r="EGB57" s="94"/>
      <c r="EGC57" s="94"/>
      <c r="EGD57" s="94"/>
      <c r="EGE57" s="94"/>
      <c r="EGF57" s="72" t="s">
        <v>431</v>
      </c>
      <c r="EGG57" s="72"/>
      <c r="EGH57" s="94"/>
      <c r="EGI57" s="94"/>
      <c r="EGJ57" s="94"/>
      <c r="EGK57" s="94"/>
      <c r="EGL57" s="94"/>
      <c r="EGM57" s="94"/>
      <c r="EGN57" s="94"/>
      <c r="EGO57" s="94"/>
      <c r="EGP57" s="94"/>
      <c r="EGQ57" s="94"/>
      <c r="EGR57" s="94"/>
      <c r="EGS57" s="94"/>
      <c r="EGT57" s="94"/>
      <c r="EGU57" s="94"/>
      <c r="EGV57" s="72" t="s">
        <v>431</v>
      </c>
      <c r="EGW57" s="72"/>
      <c r="EGX57" s="94"/>
      <c r="EGY57" s="94"/>
      <c r="EGZ57" s="94"/>
      <c r="EHA57" s="94"/>
      <c r="EHB57" s="94"/>
      <c r="EHC57" s="94"/>
      <c r="EHD57" s="94"/>
      <c r="EHE57" s="94"/>
      <c r="EHF57" s="94"/>
      <c r="EHG57" s="94"/>
      <c r="EHH57" s="94"/>
      <c r="EHI57" s="94"/>
      <c r="EHJ57" s="94"/>
      <c r="EHK57" s="94"/>
      <c r="EHL57" s="72" t="s">
        <v>431</v>
      </c>
      <c r="EHM57" s="72"/>
      <c r="EHN57" s="94"/>
      <c r="EHO57" s="94"/>
      <c r="EHP57" s="94"/>
      <c r="EHQ57" s="94"/>
      <c r="EHR57" s="94"/>
      <c r="EHS57" s="94"/>
      <c r="EHT57" s="94"/>
      <c r="EHU57" s="94"/>
      <c r="EHV57" s="94"/>
      <c r="EHW57" s="94"/>
      <c r="EHX57" s="94"/>
      <c r="EHY57" s="94"/>
      <c r="EHZ57" s="94"/>
      <c r="EIA57" s="94"/>
      <c r="EIB57" s="72" t="s">
        <v>431</v>
      </c>
      <c r="EIC57" s="72"/>
      <c r="EID57" s="94"/>
      <c r="EIE57" s="94"/>
      <c r="EIF57" s="94"/>
      <c r="EIG57" s="94"/>
      <c r="EIH57" s="94"/>
      <c r="EII57" s="94"/>
      <c r="EIJ57" s="94"/>
      <c r="EIK57" s="94"/>
      <c r="EIL57" s="94"/>
      <c r="EIM57" s="94"/>
      <c r="EIN57" s="94"/>
      <c r="EIO57" s="94"/>
      <c r="EIP57" s="94"/>
      <c r="EIQ57" s="94"/>
      <c r="EIR57" s="72" t="s">
        <v>431</v>
      </c>
      <c r="EIS57" s="72"/>
      <c r="EIT57" s="94"/>
      <c r="EIU57" s="94"/>
      <c r="EIV57" s="94"/>
      <c r="EIW57" s="94"/>
      <c r="EIX57" s="94"/>
      <c r="EIY57" s="94"/>
      <c r="EIZ57" s="94"/>
      <c r="EJA57" s="94"/>
      <c r="EJB57" s="94"/>
      <c r="EJC57" s="94"/>
      <c r="EJD57" s="94"/>
      <c r="EJE57" s="94"/>
      <c r="EJF57" s="94"/>
      <c r="EJG57" s="94"/>
      <c r="EJH57" s="72" t="s">
        <v>431</v>
      </c>
      <c r="EJI57" s="72"/>
      <c r="EJJ57" s="94"/>
      <c r="EJK57" s="94"/>
      <c r="EJL57" s="94"/>
      <c r="EJM57" s="94"/>
      <c r="EJN57" s="94"/>
      <c r="EJO57" s="94"/>
      <c r="EJP57" s="94"/>
      <c r="EJQ57" s="94"/>
      <c r="EJR57" s="94"/>
      <c r="EJS57" s="94"/>
      <c r="EJT57" s="94"/>
      <c r="EJU57" s="94"/>
      <c r="EJV57" s="94"/>
      <c r="EJW57" s="94"/>
      <c r="EJX57" s="72" t="s">
        <v>431</v>
      </c>
      <c r="EJY57" s="72"/>
      <c r="EJZ57" s="94"/>
      <c r="EKA57" s="94"/>
      <c r="EKB57" s="94"/>
      <c r="EKC57" s="94"/>
      <c r="EKD57" s="94"/>
      <c r="EKE57" s="94"/>
      <c r="EKF57" s="94"/>
      <c r="EKG57" s="94"/>
      <c r="EKH57" s="94"/>
      <c r="EKI57" s="94"/>
      <c r="EKJ57" s="94"/>
      <c r="EKK57" s="94"/>
      <c r="EKL57" s="94"/>
      <c r="EKM57" s="94"/>
      <c r="EKN57" s="72" t="s">
        <v>431</v>
      </c>
      <c r="EKO57" s="72"/>
      <c r="EKP57" s="94"/>
      <c r="EKQ57" s="94"/>
      <c r="EKR57" s="94"/>
      <c r="EKS57" s="94"/>
      <c r="EKT57" s="94"/>
      <c r="EKU57" s="94"/>
      <c r="EKV57" s="94"/>
      <c r="EKW57" s="94"/>
      <c r="EKX57" s="94"/>
      <c r="EKY57" s="94"/>
      <c r="EKZ57" s="94"/>
      <c r="ELA57" s="94"/>
      <c r="ELB57" s="94"/>
      <c r="ELC57" s="94"/>
      <c r="ELD57" s="72" t="s">
        <v>431</v>
      </c>
      <c r="ELE57" s="72"/>
      <c r="ELF57" s="94"/>
      <c r="ELG57" s="94"/>
      <c r="ELH57" s="94"/>
      <c r="ELI57" s="94"/>
      <c r="ELJ57" s="94"/>
      <c r="ELK57" s="94"/>
      <c r="ELL57" s="94"/>
      <c r="ELM57" s="94"/>
      <c r="ELN57" s="94"/>
      <c r="ELO57" s="94"/>
      <c r="ELP57" s="94"/>
      <c r="ELQ57" s="94"/>
      <c r="ELR57" s="94"/>
      <c r="ELS57" s="94"/>
      <c r="ELT57" s="72" t="s">
        <v>431</v>
      </c>
      <c r="ELU57" s="72"/>
      <c r="ELV57" s="94"/>
      <c r="ELW57" s="94"/>
      <c r="ELX57" s="94"/>
      <c r="ELY57" s="94"/>
      <c r="ELZ57" s="94"/>
      <c r="EMA57" s="94"/>
      <c r="EMB57" s="94"/>
      <c r="EMC57" s="94"/>
      <c r="EMD57" s="94"/>
      <c r="EME57" s="94"/>
      <c r="EMF57" s="94"/>
      <c r="EMG57" s="94"/>
      <c r="EMH57" s="94"/>
      <c r="EMI57" s="94"/>
      <c r="EMJ57" s="72" t="s">
        <v>431</v>
      </c>
      <c r="EMK57" s="72"/>
      <c r="EML57" s="94"/>
      <c r="EMM57" s="94"/>
      <c r="EMN57" s="94"/>
      <c r="EMO57" s="94"/>
      <c r="EMP57" s="94"/>
      <c r="EMQ57" s="94"/>
      <c r="EMR57" s="94"/>
      <c r="EMS57" s="94"/>
      <c r="EMT57" s="94"/>
      <c r="EMU57" s="94"/>
      <c r="EMV57" s="94"/>
      <c r="EMW57" s="94"/>
      <c r="EMX57" s="94"/>
      <c r="EMY57" s="94"/>
      <c r="EMZ57" s="72" t="s">
        <v>431</v>
      </c>
      <c r="ENA57" s="72"/>
      <c r="ENB57" s="94"/>
      <c r="ENC57" s="94"/>
      <c r="END57" s="94"/>
      <c r="ENE57" s="94"/>
      <c r="ENF57" s="94"/>
      <c r="ENG57" s="94"/>
      <c r="ENH57" s="94"/>
      <c r="ENI57" s="94"/>
      <c r="ENJ57" s="94"/>
      <c r="ENK57" s="94"/>
      <c r="ENL57" s="94"/>
      <c r="ENM57" s="94"/>
      <c r="ENN57" s="94"/>
      <c r="ENO57" s="94"/>
      <c r="ENP57" s="72" t="s">
        <v>431</v>
      </c>
      <c r="ENQ57" s="72"/>
      <c r="ENR57" s="94"/>
      <c r="ENS57" s="94"/>
      <c r="ENT57" s="94"/>
      <c r="ENU57" s="94"/>
      <c r="ENV57" s="94"/>
      <c r="ENW57" s="94"/>
      <c r="ENX57" s="94"/>
      <c r="ENY57" s="94"/>
      <c r="ENZ57" s="94"/>
      <c r="EOA57" s="94"/>
      <c r="EOB57" s="94"/>
      <c r="EOC57" s="94"/>
      <c r="EOD57" s="94"/>
      <c r="EOE57" s="94"/>
      <c r="EOF57" s="72" t="s">
        <v>431</v>
      </c>
      <c r="EOG57" s="72"/>
      <c r="EOH57" s="94"/>
      <c r="EOI57" s="94"/>
      <c r="EOJ57" s="94"/>
      <c r="EOK57" s="94"/>
      <c r="EOL57" s="94"/>
      <c r="EOM57" s="94"/>
      <c r="EON57" s="94"/>
      <c r="EOO57" s="94"/>
      <c r="EOP57" s="94"/>
      <c r="EOQ57" s="94"/>
      <c r="EOR57" s="94"/>
      <c r="EOS57" s="94"/>
      <c r="EOT57" s="94"/>
      <c r="EOU57" s="94"/>
      <c r="EOV57" s="72" t="s">
        <v>431</v>
      </c>
      <c r="EOW57" s="72"/>
      <c r="EOX57" s="94"/>
      <c r="EOY57" s="94"/>
      <c r="EOZ57" s="94"/>
      <c r="EPA57" s="94"/>
      <c r="EPB57" s="94"/>
      <c r="EPC57" s="94"/>
      <c r="EPD57" s="94"/>
      <c r="EPE57" s="94"/>
      <c r="EPF57" s="94"/>
      <c r="EPG57" s="94"/>
      <c r="EPH57" s="94"/>
      <c r="EPI57" s="94"/>
      <c r="EPJ57" s="94"/>
      <c r="EPK57" s="94"/>
      <c r="EPL57" s="72" t="s">
        <v>431</v>
      </c>
      <c r="EPM57" s="72"/>
      <c r="EPN57" s="94"/>
      <c r="EPO57" s="94"/>
      <c r="EPP57" s="94"/>
      <c r="EPQ57" s="94"/>
      <c r="EPR57" s="94"/>
      <c r="EPS57" s="94"/>
      <c r="EPT57" s="94"/>
      <c r="EPU57" s="94"/>
      <c r="EPV57" s="94"/>
      <c r="EPW57" s="94"/>
      <c r="EPX57" s="94"/>
      <c r="EPY57" s="94"/>
      <c r="EPZ57" s="94"/>
      <c r="EQA57" s="94"/>
      <c r="EQB57" s="72" t="s">
        <v>431</v>
      </c>
      <c r="EQC57" s="72"/>
      <c r="EQD57" s="94"/>
      <c r="EQE57" s="94"/>
      <c r="EQF57" s="94"/>
      <c r="EQG57" s="94"/>
      <c r="EQH57" s="94"/>
      <c r="EQI57" s="94"/>
      <c r="EQJ57" s="94"/>
      <c r="EQK57" s="94"/>
      <c r="EQL57" s="94"/>
      <c r="EQM57" s="94"/>
      <c r="EQN57" s="94"/>
      <c r="EQO57" s="94"/>
      <c r="EQP57" s="94"/>
      <c r="EQQ57" s="94"/>
      <c r="EQR57" s="72" t="s">
        <v>431</v>
      </c>
      <c r="EQS57" s="72"/>
      <c r="EQT57" s="94"/>
      <c r="EQU57" s="94"/>
      <c r="EQV57" s="94"/>
      <c r="EQW57" s="94"/>
      <c r="EQX57" s="94"/>
      <c r="EQY57" s="94"/>
      <c r="EQZ57" s="94"/>
      <c r="ERA57" s="94"/>
      <c r="ERB57" s="94"/>
      <c r="ERC57" s="94"/>
      <c r="ERD57" s="94"/>
      <c r="ERE57" s="94"/>
      <c r="ERF57" s="94"/>
      <c r="ERG57" s="94"/>
      <c r="ERH57" s="72" t="s">
        <v>431</v>
      </c>
      <c r="ERI57" s="72"/>
      <c r="ERJ57" s="94"/>
      <c r="ERK57" s="94"/>
      <c r="ERL57" s="94"/>
      <c r="ERM57" s="94"/>
      <c r="ERN57" s="94"/>
      <c r="ERO57" s="94"/>
      <c r="ERP57" s="94"/>
      <c r="ERQ57" s="94"/>
      <c r="ERR57" s="94"/>
      <c r="ERS57" s="94"/>
      <c r="ERT57" s="94"/>
      <c r="ERU57" s="94"/>
      <c r="ERV57" s="94"/>
      <c r="ERW57" s="94"/>
      <c r="ERX57" s="72" t="s">
        <v>431</v>
      </c>
      <c r="ERY57" s="72"/>
      <c r="ERZ57" s="94"/>
      <c r="ESA57" s="94"/>
      <c r="ESB57" s="94"/>
      <c r="ESC57" s="94"/>
      <c r="ESD57" s="94"/>
      <c r="ESE57" s="94"/>
      <c r="ESF57" s="94"/>
      <c r="ESG57" s="94"/>
      <c r="ESH57" s="94"/>
      <c r="ESI57" s="94"/>
      <c r="ESJ57" s="94"/>
      <c r="ESK57" s="94"/>
      <c r="ESL57" s="94"/>
      <c r="ESM57" s="94"/>
      <c r="ESN57" s="72" t="s">
        <v>431</v>
      </c>
      <c r="ESO57" s="72"/>
      <c r="ESP57" s="94"/>
      <c r="ESQ57" s="94"/>
      <c r="ESR57" s="94"/>
      <c r="ESS57" s="94"/>
      <c r="EST57" s="94"/>
      <c r="ESU57" s="94"/>
      <c r="ESV57" s="94"/>
      <c r="ESW57" s="94"/>
      <c r="ESX57" s="94"/>
      <c r="ESY57" s="94"/>
      <c r="ESZ57" s="94"/>
      <c r="ETA57" s="94"/>
      <c r="ETB57" s="94"/>
      <c r="ETC57" s="94"/>
      <c r="ETD57" s="72" t="s">
        <v>431</v>
      </c>
      <c r="ETE57" s="72"/>
      <c r="ETF57" s="94"/>
      <c r="ETG57" s="94"/>
      <c r="ETH57" s="94"/>
      <c r="ETI57" s="94"/>
      <c r="ETJ57" s="94"/>
      <c r="ETK57" s="94"/>
      <c r="ETL57" s="94"/>
      <c r="ETM57" s="94"/>
      <c r="ETN57" s="94"/>
      <c r="ETO57" s="94"/>
      <c r="ETP57" s="94"/>
      <c r="ETQ57" s="94"/>
      <c r="ETR57" s="94"/>
      <c r="ETS57" s="94"/>
      <c r="ETT57" s="72" t="s">
        <v>431</v>
      </c>
      <c r="ETU57" s="72"/>
      <c r="ETV57" s="94"/>
      <c r="ETW57" s="94"/>
      <c r="ETX57" s="94"/>
      <c r="ETY57" s="94"/>
      <c r="ETZ57" s="94"/>
      <c r="EUA57" s="94"/>
      <c r="EUB57" s="94"/>
      <c r="EUC57" s="94"/>
      <c r="EUD57" s="94"/>
      <c r="EUE57" s="94"/>
      <c r="EUF57" s="94"/>
      <c r="EUG57" s="94"/>
      <c r="EUH57" s="94"/>
      <c r="EUI57" s="94"/>
      <c r="EUJ57" s="72" t="s">
        <v>431</v>
      </c>
      <c r="EUK57" s="72"/>
      <c r="EUL57" s="94"/>
      <c r="EUM57" s="94"/>
      <c r="EUN57" s="94"/>
      <c r="EUO57" s="94"/>
      <c r="EUP57" s="94"/>
      <c r="EUQ57" s="94"/>
      <c r="EUR57" s="94"/>
      <c r="EUS57" s="94"/>
      <c r="EUT57" s="94"/>
      <c r="EUU57" s="94"/>
      <c r="EUV57" s="94"/>
      <c r="EUW57" s="94"/>
      <c r="EUX57" s="94"/>
      <c r="EUY57" s="94"/>
      <c r="EUZ57" s="72" t="s">
        <v>431</v>
      </c>
      <c r="EVA57" s="72"/>
      <c r="EVB57" s="94"/>
      <c r="EVC57" s="94"/>
      <c r="EVD57" s="94"/>
      <c r="EVE57" s="94"/>
      <c r="EVF57" s="94"/>
      <c r="EVG57" s="94"/>
      <c r="EVH57" s="94"/>
      <c r="EVI57" s="94"/>
      <c r="EVJ57" s="94"/>
      <c r="EVK57" s="94"/>
      <c r="EVL57" s="94"/>
      <c r="EVM57" s="94"/>
      <c r="EVN57" s="94"/>
      <c r="EVO57" s="94"/>
      <c r="EVP57" s="72" t="s">
        <v>431</v>
      </c>
      <c r="EVQ57" s="72"/>
      <c r="EVR57" s="94"/>
      <c r="EVS57" s="94"/>
      <c r="EVT57" s="94"/>
      <c r="EVU57" s="94"/>
      <c r="EVV57" s="94"/>
      <c r="EVW57" s="94"/>
      <c r="EVX57" s="94"/>
      <c r="EVY57" s="94"/>
      <c r="EVZ57" s="94"/>
      <c r="EWA57" s="94"/>
      <c r="EWB57" s="94"/>
      <c r="EWC57" s="94"/>
      <c r="EWD57" s="94"/>
      <c r="EWE57" s="94"/>
      <c r="EWF57" s="72" t="s">
        <v>431</v>
      </c>
      <c r="EWG57" s="72"/>
      <c r="EWH57" s="94"/>
      <c r="EWI57" s="94"/>
      <c r="EWJ57" s="94"/>
      <c r="EWK57" s="94"/>
      <c r="EWL57" s="94"/>
      <c r="EWM57" s="94"/>
      <c r="EWN57" s="94"/>
      <c r="EWO57" s="94"/>
      <c r="EWP57" s="94"/>
      <c r="EWQ57" s="94"/>
      <c r="EWR57" s="94"/>
      <c r="EWS57" s="94"/>
      <c r="EWT57" s="94"/>
      <c r="EWU57" s="94"/>
      <c r="EWV57" s="72" t="s">
        <v>431</v>
      </c>
      <c r="EWW57" s="72"/>
      <c r="EWX57" s="94"/>
      <c r="EWY57" s="94"/>
      <c r="EWZ57" s="94"/>
      <c r="EXA57" s="94"/>
      <c r="EXB57" s="94"/>
      <c r="EXC57" s="94"/>
      <c r="EXD57" s="94"/>
      <c r="EXE57" s="94"/>
      <c r="EXF57" s="94"/>
      <c r="EXG57" s="94"/>
      <c r="EXH57" s="94"/>
      <c r="EXI57" s="94"/>
      <c r="EXJ57" s="94"/>
      <c r="EXK57" s="94"/>
      <c r="EXL57" s="72" t="s">
        <v>431</v>
      </c>
      <c r="EXM57" s="72"/>
      <c r="EXN57" s="94"/>
      <c r="EXO57" s="94"/>
      <c r="EXP57" s="94"/>
      <c r="EXQ57" s="94"/>
      <c r="EXR57" s="94"/>
      <c r="EXS57" s="94"/>
      <c r="EXT57" s="94"/>
      <c r="EXU57" s="94"/>
      <c r="EXV57" s="94"/>
      <c r="EXW57" s="94"/>
      <c r="EXX57" s="94"/>
      <c r="EXY57" s="94"/>
      <c r="EXZ57" s="94"/>
      <c r="EYA57" s="94"/>
      <c r="EYB57" s="72" t="s">
        <v>431</v>
      </c>
      <c r="EYC57" s="72"/>
      <c r="EYD57" s="94"/>
      <c r="EYE57" s="94"/>
      <c r="EYF57" s="94"/>
      <c r="EYG57" s="94"/>
      <c r="EYH57" s="94"/>
      <c r="EYI57" s="94"/>
      <c r="EYJ57" s="94"/>
      <c r="EYK57" s="94"/>
      <c r="EYL57" s="94"/>
      <c r="EYM57" s="94"/>
      <c r="EYN57" s="94"/>
      <c r="EYO57" s="94"/>
      <c r="EYP57" s="94"/>
      <c r="EYQ57" s="94"/>
      <c r="EYR57" s="72" t="s">
        <v>431</v>
      </c>
      <c r="EYS57" s="72"/>
      <c r="EYT57" s="94"/>
      <c r="EYU57" s="94"/>
      <c r="EYV57" s="94"/>
      <c r="EYW57" s="94"/>
      <c r="EYX57" s="94"/>
      <c r="EYY57" s="94"/>
      <c r="EYZ57" s="94"/>
      <c r="EZA57" s="94"/>
      <c r="EZB57" s="94"/>
      <c r="EZC57" s="94"/>
      <c r="EZD57" s="94"/>
      <c r="EZE57" s="94"/>
      <c r="EZF57" s="94"/>
      <c r="EZG57" s="94"/>
      <c r="EZH57" s="72" t="s">
        <v>431</v>
      </c>
      <c r="EZI57" s="72"/>
      <c r="EZJ57" s="94"/>
      <c r="EZK57" s="94"/>
      <c r="EZL57" s="94"/>
      <c r="EZM57" s="94"/>
      <c r="EZN57" s="94"/>
      <c r="EZO57" s="94"/>
      <c r="EZP57" s="94"/>
      <c r="EZQ57" s="94"/>
      <c r="EZR57" s="94"/>
      <c r="EZS57" s="94"/>
      <c r="EZT57" s="94"/>
      <c r="EZU57" s="94"/>
      <c r="EZV57" s="94"/>
      <c r="EZW57" s="94"/>
      <c r="EZX57" s="72" t="s">
        <v>431</v>
      </c>
      <c r="EZY57" s="72"/>
      <c r="EZZ57" s="94"/>
      <c r="FAA57" s="94"/>
      <c r="FAB57" s="94"/>
      <c r="FAC57" s="94"/>
      <c r="FAD57" s="94"/>
      <c r="FAE57" s="94"/>
      <c r="FAF57" s="94"/>
      <c r="FAG57" s="94"/>
      <c r="FAH57" s="94"/>
      <c r="FAI57" s="94"/>
      <c r="FAJ57" s="94"/>
      <c r="FAK57" s="94"/>
      <c r="FAL57" s="94"/>
      <c r="FAM57" s="94"/>
      <c r="FAN57" s="72" t="s">
        <v>431</v>
      </c>
      <c r="FAO57" s="72"/>
      <c r="FAP57" s="94"/>
      <c r="FAQ57" s="94"/>
      <c r="FAR57" s="94"/>
      <c r="FAS57" s="94"/>
      <c r="FAT57" s="94"/>
      <c r="FAU57" s="94"/>
      <c r="FAV57" s="94"/>
      <c r="FAW57" s="94"/>
      <c r="FAX57" s="94"/>
      <c r="FAY57" s="94"/>
      <c r="FAZ57" s="94"/>
      <c r="FBA57" s="94"/>
      <c r="FBB57" s="94"/>
      <c r="FBC57" s="94"/>
      <c r="FBD57" s="72" t="s">
        <v>431</v>
      </c>
      <c r="FBE57" s="72"/>
      <c r="FBF57" s="94"/>
      <c r="FBG57" s="94"/>
      <c r="FBH57" s="94"/>
      <c r="FBI57" s="94"/>
      <c r="FBJ57" s="94"/>
      <c r="FBK57" s="94"/>
      <c r="FBL57" s="94"/>
      <c r="FBM57" s="94"/>
      <c r="FBN57" s="94"/>
      <c r="FBO57" s="94"/>
      <c r="FBP57" s="94"/>
      <c r="FBQ57" s="94"/>
      <c r="FBR57" s="94"/>
      <c r="FBS57" s="94"/>
      <c r="FBT57" s="72" t="s">
        <v>431</v>
      </c>
      <c r="FBU57" s="72"/>
      <c r="FBV57" s="94"/>
      <c r="FBW57" s="94"/>
      <c r="FBX57" s="94"/>
      <c r="FBY57" s="94"/>
      <c r="FBZ57" s="94"/>
      <c r="FCA57" s="94"/>
      <c r="FCB57" s="94"/>
      <c r="FCC57" s="94"/>
      <c r="FCD57" s="94"/>
      <c r="FCE57" s="94"/>
      <c r="FCF57" s="94"/>
      <c r="FCG57" s="94"/>
      <c r="FCH57" s="94"/>
      <c r="FCI57" s="94"/>
      <c r="FCJ57" s="72" t="s">
        <v>431</v>
      </c>
      <c r="FCK57" s="72"/>
      <c r="FCL57" s="94"/>
      <c r="FCM57" s="94"/>
      <c r="FCN57" s="94"/>
      <c r="FCO57" s="94"/>
      <c r="FCP57" s="94"/>
      <c r="FCQ57" s="94"/>
      <c r="FCR57" s="94"/>
      <c r="FCS57" s="94"/>
      <c r="FCT57" s="94"/>
      <c r="FCU57" s="94"/>
      <c r="FCV57" s="94"/>
      <c r="FCW57" s="94"/>
      <c r="FCX57" s="94"/>
      <c r="FCY57" s="94"/>
      <c r="FCZ57" s="72" t="s">
        <v>431</v>
      </c>
      <c r="FDA57" s="72"/>
      <c r="FDB57" s="94"/>
      <c r="FDC57" s="94"/>
      <c r="FDD57" s="94"/>
      <c r="FDE57" s="94"/>
      <c r="FDF57" s="94"/>
      <c r="FDG57" s="94"/>
      <c r="FDH57" s="94"/>
      <c r="FDI57" s="94"/>
      <c r="FDJ57" s="94"/>
      <c r="FDK57" s="94"/>
      <c r="FDL57" s="94"/>
      <c r="FDM57" s="94"/>
      <c r="FDN57" s="94"/>
      <c r="FDO57" s="94"/>
      <c r="FDP57" s="72" t="s">
        <v>431</v>
      </c>
      <c r="FDQ57" s="72"/>
      <c r="FDR57" s="94"/>
      <c r="FDS57" s="94"/>
      <c r="FDT57" s="94"/>
      <c r="FDU57" s="94"/>
      <c r="FDV57" s="94"/>
      <c r="FDW57" s="94"/>
      <c r="FDX57" s="94"/>
      <c r="FDY57" s="94"/>
      <c r="FDZ57" s="94"/>
      <c r="FEA57" s="94"/>
      <c r="FEB57" s="94"/>
      <c r="FEC57" s="94"/>
      <c r="FED57" s="94"/>
      <c r="FEE57" s="94"/>
      <c r="FEF57" s="72" t="s">
        <v>431</v>
      </c>
      <c r="FEG57" s="72"/>
      <c r="FEH57" s="94"/>
      <c r="FEI57" s="94"/>
      <c r="FEJ57" s="94"/>
      <c r="FEK57" s="94"/>
      <c r="FEL57" s="94"/>
      <c r="FEM57" s="94"/>
      <c r="FEN57" s="94"/>
      <c r="FEO57" s="94"/>
      <c r="FEP57" s="94"/>
      <c r="FEQ57" s="94"/>
      <c r="FER57" s="94"/>
      <c r="FES57" s="94"/>
      <c r="FET57" s="94"/>
      <c r="FEU57" s="94"/>
      <c r="FEV57" s="72" t="s">
        <v>431</v>
      </c>
      <c r="FEW57" s="72"/>
      <c r="FEX57" s="94"/>
      <c r="FEY57" s="94"/>
      <c r="FEZ57" s="94"/>
      <c r="FFA57" s="94"/>
      <c r="FFB57" s="94"/>
      <c r="FFC57" s="94"/>
      <c r="FFD57" s="94"/>
      <c r="FFE57" s="94"/>
      <c r="FFF57" s="94"/>
      <c r="FFG57" s="94"/>
      <c r="FFH57" s="94"/>
      <c r="FFI57" s="94"/>
      <c r="FFJ57" s="94"/>
      <c r="FFK57" s="94"/>
      <c r="FFL57" s="72" t="s">
        <v>431</v>
      </c>
      <c r="FFM57" s="72"/>
      <c r="FFN57" s="94"/>
      <c r="FFO57" s="94"/>
      <c r="FFP57" s="94"/>
      <c r="FFQ57" s="94"/>
      <c r="FFR57" s="94"/>
      <c r="FFS57" s="94"/>
      <c r="FFT57" s="94"/>
      <c r="FFU57" s="94"/>
      <c r="FFV57" s="94"/>
      <c r="FFW57" s="94"/>
      <c r="FFX57" s="94"/>
      <c r="FFY57" s="94"/>
      <c r="FFZ57" s="94"/>
      <c r="FGA57" s="94"/>
      <c r="FGB57" s="72" t="s">
        <v>431</v>
      </c>
      <c r="FGC57" s="72"/>
      <c r="FGD57" s="94"/>
      <c r="FGE57" s="94"/>
      <c r="FGF57" s="94"/>
      <c r="FGG57" s="94"/>
      <c r="FGH57" s="94"/>
      <c r="FGI57" s="94"/>
      <c r="FGJ57" s="94"/>
      <c r="FGK57" s="94"/>
      <c r="FGL57" s="94"/>
      <c r="FGM57" s="94"/>
      <c r="FGN57" s="94"/>
      <c r="FGO57" s="94"/>
      <c r="FGP57" s="94"/>
      <c r="FGQ57" s="94"/>
      <c r="FGR57" s="72" t="s">
        <v>431</v>
      </c>
      <c r="FGS57" s="72"/>
      <c r="FGT57" s="94"/>
      <c r="FGU57" s="94"/>
      <c r="FGV57" s="94"/>
      <c r="FGW57" s="94"/>
      <c r="FGX57" s="94"/>
      <c r="FGY57" s="94"/>
      <c r="FGZ57" s="94"/>
      <c r="FHA57" s="94"/>
      <c r="FHB57" s="94"/>
      <c r="FHC57" s="94"/>
      <c r="FHD57" s="94"/>
      <c r="FHE57" s="94"/>
      <c r="FHF57" s="94"/>
      <c r="FHG57" s="94"/>
      <c r="FHH57" s="72" t="s">
        <v>431</v>
      </c>
      <c r="FHI57" s="72"/>
      <c r="FHJ57" s="94"/>
      <c r="FHK57" s="94"/>
      <c r="FHL57" s="94"/>
      <c r="FHM57" s="94"/>
      <c r="FHN57" s="94"/>
      <c r="FHO57" s="94"/>
      <c r="FHP57" s="94"/>
      <c r="FHQ57" s="94"/>
      <c r="FHR57" s="94"/>
      <c r="FHS57" s="94"/>
      <c r="FHT57" s="94"/>
      <c r="FHU57" s="94"/>
      <c r="FHV57" s="94"/>
      <c r="FHW57" s="94"/>
      <c r="FHX57" s="72" t="s">
        <v>431</v>
      </c>
      <c r="FHY57" s="72"/>
      <c r="FHZ57" s="94"/>
      <c r="FIA57" s="94"/>
      <c r="FIB57" s="94"/>
      <c r="FIC57" s="94"/>
      <c r="FID57" s="94"/>
      <c r="FIE57" s="94"/>
      <c r="FIF57" s="94"/>
      <c r="FIG57" s="94"/>
      <c r="FIH57" s="94"/>
      <c r="FII57" s="94"/>
      <c r="FIJ57" s="94"/>
      <c r="FIK57" s="94"/>
      <c r="FIL57" s="94"/>
      <c r="FIM57" s="94"/>
      <c r="FIN57" s="72" t="s">
        <v>431</v>
      </c>
      <c r="FIO57" s="72"/>
      <c r="FIP57" s="94"/>
      <c r="FIQ57" s="94"/>
      <c r="FIR57" s="94"/>
      <c r="FIS57" s="94"/>
      <c r="FIT57" s="94"/>
      <c r="FIU57" s="94"/>
      <c r="FIV57" s="94"/>
      <c r="FIW57" s="94"/>
      <c r="FIX57" s="94"/>
      <c r="FIY57" s="94"/>
      <c r="FIZ57" s="94"/>
      <c r="FJA57" s="94"/>
      <c r="FJB57" s="94"/>
      <c r="FJC57" s="94"/>
      <c r="FJD57" s="72" t="s">
        <v>431</v>
      </c>
      <c r="FJE57" s="72"/>
      <c r="FJF57" s="94"/>
      <c r="FJG57" s="94"/>
      <c r="FJH57" s="94"/>
      <c r="FJI57" s="94"/>
      <c r="FJJ57" s="94"/>
      <c r="FJK57" s="94"/>
      <c r="FJL57" s="94"/>
      <c r="FJM57" s="94"/>
      <c r="FJN57" s="94"/>
      <c r="FJO57" s="94"/>
      <c r="FJP57" s="94"/>
      <c r="FJQ57" s="94"/>
      <c r="FJR57" s="94"/>
      <c r="FJS57" s="94"/>
      <c r="FJT57" s="72" t="s">
        <v>431</v>
      </c>
      <c r="FJU57" s="72"/>
      <c r="FJV57" s="94"/>
      <c r="FJW57" s="94"/>
      <c r="FJX57" s="94"/>
      <c r="FJY57" s="94"/>
      <c r="FJZ57" s="94"/>
      <c r="FKA57" s="94"/>
      <c r="FKB57" s="94"/>
      <c r="FKC57" s="94"/>
      <c r="FKD57" s="94"/>
      <c r="FKE57" s="94"/>
      <c r="FKF57" s="94"/>
      <c r="FKG57" s="94"/>
      <c r="FKH57" s="94"/>
      <c r="FKI57" s="94"/>
      <c r="FKJ57" s="72" t="s">
        <v>431</v>
      </c>
      <c r="FKK57" s="72"/>
      <c r="FKL57" s="94"/>
      <c r="FKM57" s="94"/>
      <c r="FKN57" s="94"/>
      <c r="FKO57" s="94"/>
      <c r="FKP57" s="94"/>
      <c r="FKQ57" s="94"/>
      <c r="FKR57" s="94"/>
      <c r="FKS57" s="94"/>
      <c r="FKT57" s="94"/>
      <c r="FKU57" s="94"/>
      <c r="FKV57" s="94"/>
      <c r="FKW57" s="94"/>
      <c r="FKX57" s="94"/>
      <c r="FKY57" s="94"/>
      <c r="FKZ57" s="72" t="s">
        <v>431</v>
      </c>
      <c r="FLA57" s="72"/>
      <c r="FLB57" s="94"/>
      <c r="FLC57" s="94"/>
      <c r="FLD57" s="94"/>
      <c r="FLE57" s="94"/>
      <c r="FLF57" s="94"/>
      <c r="FLG57" s="94"/>
      <c r="FLH57" s="94"/>
      <c r="FLI57" s="94"/>
      <c r="FLJ57" s="94"/>
      <c r="FLK57" s="94"/>
      <c r="FLL57" s="94"/>
      <c r="FLM57" s="94"/>
      <c r="FLN57" s="94"/>
      <c r="FLO57" s="94"/>
      <c r="FLP57" s="72" t="s">
        <v>431</v>
      </c>
      <c r="FLQ57" s="72"/>
      <c r="FLR57" s="94"/>
      <c r="FLS57" s="94"/>
      <c r="FLT57" s="94"/>
      <c r="FLU57" s="94"/>
      <c r="FLV57" s="94"/>
      <c r="FLW57" s="94"/>
      <c r="FLX57" s="94"/>
      <c r="FLY57" s="94"/>
      <c r="FLZ57" s="94"/>
      <c r="FMA57" s="94"/>
      <c r="FMB57" s="94"/>
      <c r="FMC57" s="94"/>
      <c r="FMD57" s="94"/>
      <c r="FME57" s="94"/>
      <c r="FMF57" s="72" t="s">
        <v>431</v>
      </c>
      <c r="FMG57" s="72"/>
      <c r="FMH57" s="94"/>
      <c r="FMI57" s="94"/>
      <c r="FMJ57" s="94"/>
      <c r="FMK57" s="94"/>
      <c r="FML57" s="94"/>
      <c r="FMM57" s="94"/>
      <c r="FMN57" s="94"/>
      <c r="FMO57" s="94"/>
      <c r="FMP57" s="94"/>
      <c r="FMQ57" s="94"/>
      <c r="FMR57" s="94"/>
      <c r="FMS57" s="94"/>
      <c r="FMT57" s="94"/>
      <c r="FMU57" s="94"/>
      <c r="FMV57" s="72" t="s">
        <v>431</v>
      </c>
      <c r="FMW57" s="72"/>
      <c r="FMX57" s="94"/>
      <c r="FMY57" s="94"/>
      <c r="FMZ57" s="94"/>
      <c r="FNA57" s="94"/>
      <c r="FNB57" s="94"/>
      <c r="FNC57" s="94"/>
      <c r="FND57" s="94"/>
      <c r="FNE57" s="94"/>
      <c r="FNF57" s="94"/>
      <c r="FNG57" s="94"/>
      <c r="FNH57" s="94"/>
      <c r="FNI57" s="94"/>
      <c r="FNJ57" s="94"/>
      <c r="FNK57" s="94"/>
      <c r="FNL57" s="72" t="s">
        <v>431</v>
      </c>
      <c r="FNM57" s="72"/>
      <c r="FNN57" s="94"/>
      <c r="FNO57" s="94"/>
      <c r="FNP57" s="94"/>
      <c r="FNQ57" s="94"/>
      <c r="FNR57" s="94"/>
      <c r="FNS57" s="94"/>
      <c r="FNT57" s="94"/>
      <c r="FNU57" s="94"/>
      <c r="FNV57" s="94"/>
      <c r="FNW57" s="94"/>
      <c r="FNX57" s="94"/>
      <c r="FNY57" s="94"/>
      <c r="FNZ57" s="94"/>
      <c r="FOA57" s="94"/>
      <c r="FOB57" s="72" t="s">
        <v>431</v>
      </c>
      <c r="FOC57" s="72"/>
      <c r="FOD57" s="94"/>
      <c r="FOE57" s="94"/>
      <c r="FOF57" s="94"/>
      <c r="FOG57" s="94"/>
      <c r="FOH57" s="94"/>
      <c r="FOI57" s="94"/>
      <c r="FOJ57" s="94"/>
      <c r="FOK57" s="94"/>
      <c r="FOL57" s="94"/>
      <c r="FOM57" s="94"/>
      <c r="FON57" s="94"/>
      <c r="FOO57" s="94"/>
      <c r="FOP57" s="94"/>
      <c r="FOQ57" s="94"/>
      <c r="FOR57" s="72" t="s">
        <v>431</v>
      </c>
      <c r="FOS57" s="72"/>
      <c r="FOT57" s="94"/>
      <c r="FOU57" s="94"/>
      <c r="FOV57" s="94"/>
      <c r="FOW57" s="94"/>
      <c r="FOX57" s="94"/>
      <c r="FOY57" s="94"/>
      <c r="FOZ57" s="94"/>
      <c r="FPA57" s="94"/>
      <c r="FPB57" s="94"/>
      <c r="FPC57" s="94"/>
      <c r="FPD57" s="94"/>
      <c r="FPE57" s="94"/>
      <c r="FPF57" s="94"/>
      <c r="FPG57" s="94"/>
      <c r="FPH57" s="72" t="s">
        <v>431</v>
      </c>
      <c r="FPI57" s="72"/>
      <c r="FPJ57" s="94"/>
      <c r="FPK57" s="94"/>
      <c r="FPL57" s="94"/>
      <c r="FPM57" s="94"/>
      <c r="FPN57" s="94"/>
      <c r="FPO57" s="94"/>
      <c r="FPP57" s="94"/>
      <c r="FPQ57" s="94"/>
      <c r="FPR57" s="94"/>
      <c r="FPS57" s="94"/>
      <c r="FPT57" s="94"/>
      <c r="FPU57" s="94"/>
      <c r="FPV57" s="94"/>
      <c r="FPW57" s="94"/>
      <c r="FPX57" s="72" t="s">
        <v>431</v>
      </c>
      <c r="FPY57" s="72"/>
      <c r="FPZ57" s="94"/>
      <c r="FQA57" s="94"/>
      <c r="FQB57" s="94"/>
      <c r="FQC57" s="94"/>
      <c r="FQD57" s="94"/>
      <c r="FQE57" s="94"/>
      <c r="FQF57" s="94"/>
      <c r="FQG57" s="94"/>
      <c r="FQH57" s="94"/>
      <c r="FQI57" s="94"/>
      <c r="FQJ57" s="94"/>
      <c r="FQK57" s="94"/>
      <c r="FQL57" s="94"/>
      <c r="FQM57" s="94"/>
      <c r="FQN57" s="72" t="s">
        <v>431</v>
      </c>
      <c r="FQO57" s="72"/>
      <c r="FQP57" s="94"/>
      <c r="FQQ57" s="94"/>
      <c r="FQR57" s="94"/>
      <c r="FQS57" s="94"/>
      <c r="FQT57" s="94"/>
      <c r="FQU57" s="94"/>
      <c r="FQV57" s="94"/>
      <c r="FQW57" s="94"/>
      <c r="FQX57" s="94"/>
      <c r="FQY57" s="94"/>
      <c r="FQZ57" s="94"/>
      <c r="FRA57" s="94"/>
      <c r="FRB57" s="94"/>
      <c r="FRC57" s="94"/>
      <c r="FRD57" s="72" t="s">
        <v>431</v>
      </c>
      <c r="FRE57" s="72"/>
      <c r="FRF57" s="94"/>
      <c r="FRG57" s="94"/>
      <c r="FRH57" s="94"/>
      <c r="FRI57" s="94"/>
      <c r="FRJ57" s="94"/>
      <c r="FRK57" s="94"/>
      <c r="FRL57" s="94"/>
      <c r="FRM57" s="94"/>
      <c r="FRN57" s="94"/>
      <c r="FRO57" s="94"/>
      <c r="FRP57" s="94"/>
      <c r="FRQ57" s="94"/>
      <c r="FRR57" s="94"/>
      <c r="FRS57" s="94"/>
      <c r="FRT57" s="72" t="s">
        <v>431</v>
      </c>
      <c r="FRU57" s="72"/>
      <c r="FRV57" s="94"/>
      <c r="FRW57" s="94"/>
      <c r="FRX57" s="94"/>
      <c r="FRY57" s="94"/>
      <c r="FRZ57" s="94"/>
      <c r="FSA57" s="94"/>
      <c r="FSB57" s="94"/>
      <c r="FSC57" s="94"/>
      <c r="FSD57" s="94"/>
      <c r="FSE57" s="94"/>
      <c r="FSF57" s="94"/>
      <c r="FSG57" s="94"/>
      <c r="FSH57" s="94"/>
      <c r="FSI57" s="94"/>
      <c r="FSJ57" s="72" t="s">
        <v>431</v>
      </c>
      <c r="FSK57" s="72"/>
      <c r="FSL57" s="94"/>
      <c r="FSM57" s="94"/>
      <c r="FSN57" s="94"/>
      <c r="FSO57" s="94"/>
      <c r="FSP57" s="94"/>
      <c r="FSQ57" s="94"/>
      <c r="FSR57" s="94"/>
      <c r="FSS57" s="94"/>
      <c r="FST57" s="94"/>
      <c r="FSU57" s="94"/>
      <c r="FSV57" s="94"/>
      <c r="FSW57" s="94"/>
      <c r="FSX57" s="94"/>
      <c r="FSY57" s="94"/>
      <c r="FSZ57" s="72" t="s">
        <v>431</v>
      </c>
      <c r="FTA57" s="72"/>
      <c r="FTB57" s="94"/>
      <c r="FTC57" s="94"/>
      <c r="FTD57" s="94"/>
      <c r="FTE57" s="94"/>
      <c r="FTF57" s="94"/>
      <c r="FTG57" s="94"/>
      <c r="FTH57" s="94"/>
      <c r="FTI57" s="94"/>
      <c r="FTJ57" s="94"/>
      <c r="FTK57" s="94"/>
      <c r="FTL57" s="94"/>
      <c r="FTM57" s="94"/>
      <c r="FTN57" s="94"/>
      <c r="FTO57" s="94"/>
      <c r="FTP57" s="72" t="s">
        <v>431</v>
      </c>
      <c r="FTQ57" s="72"/>
      <c r="FTR57" s="94"/>
      <c r="FTS57" s="94"/>
      <c r="FTT57" s="94"/>
      <c r="FTU57" s="94"/>
      <c r="FTV57" s="94"/>
      <c r="FTW57" s="94"/>
      <c r="FTX57" s="94"/>
      <c r="FTY57" s="94"/>
      <c r="FTZ57" s="94"/>
      <c r="FUA57" s="94"/>
      <c r="FUB57" s="94"/>
      <c r="FUC57" s="94"/>
      <c r="FUD57" s="94"/>
      <c r="FUE57" s="94"/>
      <c r="FUF57" s="72" t="s">
        <v>431</v>
      </c>
      <c r="FUG57" s="72"/>
      <c r="FUH57" s="94"/>
      <c r="FUI57" s="94"/>
      <c r="FUJ57" s="94"/>
      <c r="FUK57" s="94"/>
      <c r="FUL57" s="94"/>
      <c r="FUM57" s="94"/>
      <c r="FUN57" s="94"/>
      <c r="FUO57" s="94"/>
      <c r="FUP57" s="94"/>
      <c r="FUQ57" s="94"/>
      <c r="FUR57" s="94"/>
      <c r="FUS57" s="94"/>
      <c r="FUT57" s="94"/>
      <c r="FUU57" s="94"/>
      <c r="FUV57" s="72" t="s">
        <v>431</v>
      </c>
      <c r="FUW57" s="72"/>
      <c r="FUX57" s="94"/>
      <c r="FUY57" s="94"/>
      <c r="FUZ57" s="94"/>
      <c r="FVA57" s="94"/>
      <c r="FVB57" s="94"/>
      <c r="FVC57" s="94"/>
      <c r="FVD57" s="94"/>
      <c r="FVE57" s="94"/>
      <c r="FVF57" s="94"/>
      <c r="FVG57" s="94"/>
      <c r="FVH57" s="94"/>
      <c r="FVI57" s="94"/>
      <c r="FVJ57" s="94"/>
      <c r="FVK57" s="94"/>
      <c r="FVL57" s="72" t="s">
        <v>431</v>
      </c>
      <c r="FVM57" s="72"/>
      <c r="FVN57" s="94"/>
      <c r="FVO57" s="94"/>
      <c r="FVP57" s="94"/>
      <c r="FVQ57" s="94"/>
      <c r="FVR57" s="94"/>
      <c r="FVS57" s="94"/>
      <c r="FVT57" s="94"/>
      <c r="FVU57" s="94"/>
      <c r="FVV57" s="94"/>
      <c r="FVW57" s="94"/>
      <c r="FVX57" s="94"/>
      <c r="FVY57" s="94"/>
      <c r="FVZ57" s="94"/>
      <c r="FWA57" s="94"/>
      <c r="FWB57" s="72" t="s">
        <v>431</v>
      </c>
      <c r="FWC57" s="72"/>
      <c r="FWD57" s="94"/>
      <c r="FWE57" s="94"/>
      <c r="FWF57" s="94"/>
      <c r="FWG57" s="94"/>
      <c r="FWH57" s="94"/>
      <c r="FWI57" s="94"/>
      <c r="FWJ57" s="94"/>
      <c r="FWK57" s="94"/>
      <c r="FWL57" s="94"/>
      <c r="FWM57" s="94"/>
      <c r="FWN57" s="94"/>
      <c r="FWO57" s="94"/>
      <c r="FWP57" s="94"/>
      <c r="FWQ57" s="94"/>
      <c r="FWR57" s="72" t="s">
        <v>431</v>
      </c>
      <c r="FWS57" s="72"/>
      <c r="FWT57" s="94"/>
      <c r="FWU57" s="94"/>
      <c r="FWV57" s="94"/>
      <c r="FWW57" s="94"/>
      <c r="FWX57" s="94"/>
      <c r="FWY57" s="94"/>
      <c r="FWZ57" s="94"/>
      <c r="FXA57" s="94"/>
      <c r="FXB57" s="94"/>
      <c r="FXC57" s="94"/>
      <c r="FXD57" s="94"/>
      <c r="FXE57" s="94"/>
      <c r="FXF57" s="94"/>
      <c r="FXG57" s="94"/>
      <c r="FXH57" s="72" t="s">
        <v>431</v>
      </c>
      <c r="FXI57" s="72"/>
      <c r="FXJ57" s="94"/>
      <c r="FXK57" s="94"/>
      <c r="FXL57" s="94"/>
      <c r="FXM57" s="94"/>
      <c r="FXN57" s="94"/>
      <c r="FXO57" s="94"/>
      <c r="FXP57" s="94"/>
      <c r="FXQ57" s="94"/>
      <c r="FXR57" s="94"/>
      <c r="FXS57" s="94"/>
      <c r="FXT57" s="94"/>
      <c r="FXU57" s="94"/>
      <c r="FXV57" s="94"/>
      <c r="FXW57" s="94"/>
      <c r="FXX57" s="72" t="s">
        <v>431</v>
      </c>
      <c r="FXY57" s="72"/>
      <c r="FXZ57" s="94"/>
      <c r="FYA57" s="94"/>
      <c r="FYB57" s="94"/>
      <c r="FYC57" s="94"/>
      <c r="FYD57" s="94"/>
      <c r="FYE57" s="94"/>
      <c r="FYF57" s="94"/>
      <c r="FYG57" s="94"/>
      <c r="FYH57" s="94"/>
      <c r="FYI57" s="94"/>
      <c r="FYJ57" s="94"/>
      <c r="FYK57" s="94"/>
      <c r="FYL57" s="94"/>
      <c r="FYM57" s="94"/>
      <c r="FYN57" s="72" t="s">
        <v>431</v>
      </c>
      <c r="FYO57" s="72"/>
      <c r="FYP57" s="94"/>
      <c r="FYQ57" s="94"/>
      <c r="FYR57" s="94"/>
      <c r="FYS57" s="94"/>
      <c r="FYT57" s="94"/>
      <c r="FYU57" s="94"/>
      <c r="FYV57" s="94"/>
      <c r="FYW57" s="94"/>
      <c r="FYX57" s="94"/>
      <c r="FYY57" s="94"/>
      <c r="FYZ57" s="94"/>
      <c r="FZA57" s="94"/>
      <c r="FZB57" s="94"/>
      <c r="FZC57" s="94"/>
      <c r="FZD57" s="72" t="s">
        <v>431</v>
      </c>
      <c r="FZE57" s="72"/>
      <c r="FZF57" s="94"/>
      <c r="FZG57" s="94"/>
      <c r="FZH57" s="94"/>
      <c r="FZI57" s="94"/>
      <c r="FZJ57" s="94"/>
      <c r="FZK57" s="94"/>
      <c r="FZL57" s="94"/>
      <c r="FZM57" s="94"/>
      <c r="FZN57" s="94"/>
      <c r="FZO57" s="94"/>
      <c r="FZP57" s="94"/>
      <c r="FZQ57" s="94"/>
      <c r="FZR57" s="94"/>
      <c r="FZS57" s="94"/>
      <c r="FZT57" s="72" t="s">
        <v>431</v>
      </c>
      <c r="FZU57" s="72"/>
      <c r="FZV57" s="94"/>
      <c r="FZW57" s="94"/>
      <c r="FZX57" s="94"/>
      <c r="FZY57" s="94"/>
      <c r="FZZ57" s="94"/>
      <c r="GAA57" s="94"/>
      <c r="GAB57" s="94"/>
      <c r="GAC57" s="94"/>
      <c r="GAD57" s="94"/>
      <c r="GAE57" s="94"/>
      <c r="GAF57" s="94"/>
      <c r="GAG57" s="94"/>
      <c r="GAH57" s="94"/>
      <c r="GAI57" s="94"/>
      <c r="GAJ57" s="72" t="s">
        <v>431</v>
      </c>
      <c r="GAK57" s="72"/>
      <c r="GAL57" s="94"/>
      <c r="GAM57" s="94"/>
      <c r="GAN57" s="94"/>
      <c r="GAO57" s="94"/>
      <c r="GAP57" s="94"/>
      <c r="GAQ57" s="94"/>
      <c r="GAR57" s="94"/>
      <c r="GAS57" s="94"/>
      <c r="GAT57" s="94"/>
      <c r="GAU57" s="94"/>
      <c r="GAV57" s="94"/>
      <c r="GAW57" s="94"/>
      <c r="GAX57" s="94"/>
      <c r="GAY57" s="94"/>
      <c r="GAZ57" s="72" t="s">
        <v>431</v>
      </c>
      <c r="GBA57" s="72"/>
      <c r="GBB57" s="94"/>
      <c r="GBC57" s="94"/>
      <c r="GBD57" s="94"/>
      <c r="GBE57" s="94"/>
      <c r="GBF57" s="94"/>
      <c r="GBG57" s="94"/>
      <c r="GBH57" s="94"/>
      <c r="GBI57" s="94"/>
      <c r="GBJ57" s="94"/>
      <c r="GBK57" s="94"/>
      <c r="GBL57" s="94"/>
      <c r="GBM57" s="94"/>
      <c r="GBN57" s="94"/>
      <c r="GBO57" s="94"/>
      <c r="GBP57" s="72" t="s">
        <v>431</v>
      </c>
      <c r="GBQ57" s="72"/>
      <c r="GBR57" s="94"/>
      <c r="GBS57" s="94"/>
      <c r="GBT57" s="94"/>
      <c r="GBU57" s="94"/>
      <c r="GBV57" s="94"/>
      <c r="GBW57" s="94"/>
      <c r="GBX57" s="94"/>
      <c r="GBY57" s="94"/>
      <c r="GBZ57" s="94"/>
      <c r="GCA57" s="94"/>
      <c r="GCB57" s="94"/>
      <c r="GCC57" s="94"/>
      <c r="GCD57" s="94"/>
      <c r="GCE57" s="94"/>
      <c r="GCF57" s="72" t="s">
        <v>431</v>
      </c>
      <c r="GCG57" s="72"/>
      <c r="GCH57" s="94"/>
      <c r="GCI57" s="94"/>
      <c r="GCJ57" s="94"/>
      <c r="GCK57" s="94"/>
      <c r="GCL57" s="94"/>
      <c r="GCM57" s="94"/>
      <c r="GCN57" s="94"/>
      <c r="GCO57" s="94"/>
      <c r="GCP57" s="94"/>
      <c r="GCQ57" s="94"/>
      <c r="GCR57" s="94"/>
      <c r="GCS57" s="94"/>
      <c r="GCT57" s="94"/>
      <c r="GCU57" s="94"/>
      <c r="GCV57" s="72" t="s">
        <v>431</v>
      </c>
      <c r="GCW57" s="72"/>
      <c r="GCX57" s="94"/>
      <c r="GCY57" s="94"/>
      <c r="GCZ57" s="94"/>
      <c r="GDA57" s="94"/>
      <c r="GDB57" s="94"/>
      <c r="GDC57" s="94"/>
      <c r="GDD57" s="94"/>
      <c r="GDE57" s="94"/>
      <c r="GDF57" s="94"/>
      <c r="GDG57" s="94"/>
      <c r="GDH57" s="94"/>
      <c r="GDI57" s="94"/>
      <c r="GDJ57" s="94"/>
      <c r="GDK57" s="94"/>
      <c r="GDL57" s="72" t="s">
        <v>431</v>
      </c>
      <c r="GDM57" s="72"/>
      <c r="GDN57" s="94"/>
      <c r="GDO57" s="94"/>
      <c r="GDP57" s="94"/>
      <c r="GDQ57" s="94"/>
      <c r="GDR57" s="94"/>
      <c r="GDS57" s="94"/>
      <c r="GDT57" s="94"/>
      <c r="GDU57" s="94"/>
      <c r="GDV57" s="94"/>
      <c r="GDW57" s="94"/>
      <c r="GDX57" s="94"/>
      <c r="GDY57" s="94"/>
      <c r="GDZ57" s="94"/>
      <c r="GEA57" s="94"/>
      <c r="GEB57" s="72" t="s">
        <v>431</v>
      </c>
      <c r="GEC57" s="72"/>
      <c r="GED57" s="94"/>
      <c r="GEE57" s="94"/>
      <c r="GEF57" s="94"/>
      <c r="GEG57" s="94"/>
      <c r="GEH57" s="94"/>
      <c r="GEI57" s="94"/>
      <c r="GEJ57" s="94"/>
      <c r="GEK57" s="94"/>
      <c r="GEL57" s="94"/>
      <c r="GEM57" s="94"/>
      <c r="GEN57" s="94"/>
      <c r="GEO57" s="94"/>
      <c r="GEP57" s="94"/>
      <c r="GEQ57" s="94"/>
      <c r="GER57" s="72" t="s">
        <v>431</v>
      </c>
      <c r="GES57" s="72"/>
      <c r="GET57" s="94"/>
      <c r="GEU57" s="94"/>
      <c r="GEV57" s="94"/>
      <c r="GEW57" s="94"/>
      <c r="GEX57" s="94"/>
      <c r="GEY57" s="94"/>
      <c r="GEZ57" s="94"/>
      <c r="GFA57" s="94"/>
      <c r="GFB57" s="94"/>
      <c r="GFC57" s="94"/>
      <c r="GFD57" s="94"/>
      <c r="GFE57" s="94"/>
      <c r="GFF57" s="94"/>
      <c r="GFG57" s="94"/>
      <c r="GFH57" s="72" t="s">
        <v>431</v>
      </c>
      <c r="GFI57" s="72"/>
      <c r="GFJ57" s="94"/>
      <c r="GFK57" s="94"/>
      <c r="GFL57" s="94"/>
      <c r="GFM57" s="94"/>
      <c r="GFN57" s="94"/>
      <c r="GFO57" s="94"/>
      <c r="GFP57" s="94"/>
      <c r="GFQ57" s="94"/>
      <c r="GFR57" s="94"/>
      <c r="GFS57" s="94"/>
      <c r="GFT57" s="94"/>
      <c r="GFU57" s="94"/>
      <c r="GFV57" s="94"/>
      <c r="GFW57" s="94"/>
      <c r="GFX57" s="72" t="s">
        <v>431</v>
      </c>
      <c r="GFY57" s="72"/>
      <c r="GFZ57" s="94"/>
      <c r="GGA57" s="94"/>
      <c r="GGB57" s="94"/>
      <c r="GGC57" s="94"/>
      <c r="GGD57" s="94"/>
      <c r="GGE57" s="94"/>
      <c r="GGF57" s="94"/>
      <c r="GGG57" s="94"/>
      <c r="GGH57" s="94"/>
      <c r="GGI57" s="94"/>
      <c r="GGJ57" s="94"/>
      <c r="GGK57" s="94"/>
      <c r="GGL57" s="94"/>
      <c r="GGM57" s="94"/>
      <c r="GGN57" s="72" t="s">
        <v>431</v>
      </c>
      <c r="GGO57" s="72"/>
      <c r="GGP57" s="94"/>
      <c r="GGQ57" s="94"/>
      <c r="GGR57" s="94"/>
      <c r="GGS57" s="94"/>
      <c r="GGT57" s="94"/>
      <c r="GGU57" s="94"/>
      <c r="GGV57" s="94"/>
      <c r="GGW57" s="94"/>
      <c r="GGX57" s="94"/>
      <c r="GGY57" s="94"/>
      <c r="GGZ57" s="94"/>
      <c r="GHA57" s="94"/>
      <c r="GHB57" s="94"/>
      <c r="GHC57" s="94"/>
      <c r="GHD57" s="72" t="s">
        <v>431</v>
      </c>
      <c r="GHE57" s="72"/>
      <c r="GHF57" s="94"/>
      <c r="GHG57" s="94"/>
      <c r="GHH57" s="94"/>
      <c r="GHI57" s="94"/>
      <c r="GHJ57" s="94"/>
      <c r="GHK57" s="94"/>
      <c r="GHL57" s="94"/>
      <c r="GHM57" s="94"/>
      <c r="GHN57" s="94"/>
      <c r="GHO57" s="94"/>
      <c r="GHP57" s="94"/>
      <c r="GHQ57" s="94"/>
      <c r="GHR57" s="94"/>
      <c r="GHS57" s="94"/>
      <c r="GHT57" s="72" t="s">
        <v>431</v>
      </c>
      <c r="GHU57" s="72"/>
      <c r="GHV57" s="94"/>
      <c r="GHW57" s="94"/>
      <c r="GHX57" s="94"/>
      <c r="GHY57" s="94"/>
      <c r="GHZ57" s="94"/>
      <c r="GIA57" s="94"/>
      <c r="GIB57" s="94"/>
      <c r="GIC57" s="94"/>
      <c r="GID57" s="94"/>
      <c r="GIE57" s="94"/>
      <c r="GIF57" s="94"/>
      <c r="GIG57" s="94"/>
      <c r="GIH57" s="94"/>
      <c r="GII57" s="94"/>
      <c r="GIJ57" s="72" t="s">
        <v>431</v>
      </c>
      <c r="GIK57" s="72"/>
      <c r="GIL57" s="94"/>
      <c r="GIM57" s="94"/>
      <c r="GIN57" s="94"/>
      <c r="GIO57" s="94"/>
      <c r="GIP57" s="94"/>
      <c r="GIQ57" s="94"/>
      <c r="GIR57" s="94"/>
      <c r="GIS57" s="94"/>
      <c r="GIT57" s="94"/>
      <c r="GIU57" s="94"/>
      <c r="GIV57" s="94"/>
      <c r="GIW57" s="94"/>
      <c r="GIX57" s="94"/>
      <c r="GIY57" s="94"/>
      <c r="GIZ57" s="72" t="s">
        <v>431</v>
      </c>
      <c r="GJA57" s="72"/>
      <c r="GJB57" s="94"/>
      <c r="GJC57" s="94"/>
      <c r="GJD57" s="94"/>
      <c r="GJE57" s="94"/>
      <c r="GJF57" s="94"/>
      <c r="GJG57" s="94"/>
      <c r="GJH57" s="94"/>
      <c r="GJI57" s="94"/>
      <c r="GJJ57" s="94"/>
      <c r="GJK57" s="94"/>
      <c r="GJL57" s="94"/>
      <c r="GJM57" s="94"/>
      <c r="GJN57" s="94"/>
      <c r="GJO57" s="94"/>
      <c r="GJP57" s="72" t="s">
        <v>431</v>
      </c>
      <c r="GJQ57" s="72"/>
      <c r="GJR57" s="94"/>
      <c r="GJS57" s="94"/>
      <c r="GJT57" s="94"/>
      <c r="GJU57" s="94"/>
      <c r="GJV57" s="94"/>
      <c r="GJW57" s="94"/>
      <c r="GJX57" s="94"/>
      <c r="GJY57" s="94"/>
      <c r="GJZ57" s="94"/>
      <c r="GKA57" s="94"/>
      <c r="GKB57" s="94"/>
      <c r="GKC57" s="94"/>
      <c r="GKD57" s="94"/>
      <c r="GKE57" s="94"/>
      <c r="GKF57" s="72" t="s">
        <v>431</v>
      </c>
      <c r="GKG57" s="72"/>
      <c r="GKH57" s="94"/>
      <c r="GKI57" s="94"/>
      <c r="GKJ57" s="94"/>
      <c r="GKK57" s="94"/>
      <c r="GKL57" s="94"/>
      <c r="GKM57" s="94"/>
      <c r="GKN57" s="94"/>
      <c r="GKO57" s="94"/>
      <c r="GKP57" s="94"/>
      <c r="GKQ57" s="94"/>
      <c r="GKR57" s="94"/>
      <c r="GKS57" s="94"/>
      <c r="GKT57" s="94"/>
      <c r="GKU57" s="94"/>
      <c r="GKV57" s="72" t="s">
        <v>431</v>
      </c>
      <c r="GKW57" s="72"/>
      <c r="GKX57" s="94"/>
      <c r="GKY57" s="94"/>
      <c r="GKZ57" s="94"/>
      <c r="GLA57" s="94"/>
      <c r="GLB57" s="94"/>
      <c r="GLC57" s="94"/>
      <c r="GLD57" s="94"/>
      <c r="GLE57" s="94"/>
      <c r="GLF57" s="94"/>
      <c r="GLG57" s="94"/>
      <c r="GLH57" s="94"/>
      <c r="GLI57" s="94"/>
      <c r="GLJ57" s="94"/>
      <c r="GLK57" s="94"/>
      <c r="GLL57" s="72" t="s">
        <v>431</v>
      </c>
      <c r="GLM57" s="72"/>
      <c r="GLN57" s="94"/>
      <c r="GLO57" s="94"/>
      <c r="GLP57" s="94"/>
      <c r="GLQ57" s="94"/>
      <c r="GLR57" s="94"/>
      <c r="GLS57" s="94"/>
      <c r="GLT57" s="94"/>
      <c r="GLU57" s="94"/>
      <c r="GLV57" s="94"/>
      <c r="GLW57" s="94"/>
      <c r="GLX57" s="94"/>
      <c r="GLY57" s="94"/>
      <c r="GLZ57" s="94"/>
      <c r="GMA57" s="94"/>
      <c r="GMB57" s="72" t="s">
        <v>431</v>
      </c>
      <c r="GMC57" s="72"/>
      <c r="GMD57" s="94"/>
      <c r="GME57" s="94"/>
      <c r="GMF57" s="94"/>
      <c r="GMG57" s="94"/>
      <c r="GMH57" s="94"/>
      <c r="GMI57" s="94"/>
      <c r="GMJ57" s="94"/>
      <c r="GMK57" s="94"/>
      <c r="GML57" s="94"/>
      <c r="GMM57" s="94"/>
      <c r="GMN57" s="94"/>
      <c r="GMO57" s="94"/>
      <c r="GMP57" s="94"/>
      <c r="GMQ57" s="94"/>
      <c r="GMR57" s="72" t="s">
        <v>431</v>
      </c>
      <c r="GMS57" s="72"/>
      <c r="GMT57" s="94"/>
      <c r="GMU57" s="94"/>
      <c r="GMV57" s="94"/>
      <c r="GMW57" s="94"/>
      <c r="GMX57" s="94"/>
      <c r="GMY57" s="94"/>
      <c r="GMZ57" s="94"/>
      <c r="GNA57" s="94"/>
      <c r="GNB57" s="94"/>
      <c r="GNC57" s="94"/>
      <c r="GND57" s="94"/>
      <c r="GNE57" s="94"/>
      <c r="GNF57" s="94"/>
      <c r="GNG57" s="94"/>
      <c r="GNH57" s="72" t="s">
        <v>431</v>
      </c>
      <c r="GNI57" s="72"/>
      <c r="GNJ57" s="94"/>
      <c r="GNK57" s="94"/>
      <c r="GNL57" s="94"/>
      <c r="GNM57" s="94"/>
      <c r="GNN57" s="94"/>
      <c r="GNO57" s="94"/>
      <c r="GNP57" s="94"/>
      <c r="GNQ57" s="94"/>
      <c r="GNR57" s="94"/>
      <c r="GNS57" s="94"/>
      <c r="GNT57" s="94"/>
      <c r="GNU57" s="94"/>
      <c r="GNV57" s="94"/>
      <c r="GNW57" s="94"/>
      <c r="GNX57" s="72" t="s">
        <v>431</v>
      </c>
      <c r="GNY57" s="72"/>
      <c r="GNZ57" s="94"/>
      <c r="GOA57" s="94"/>
      <c r="GOB57" s="94"/>
      <c r="GOC57" s="94"/>
      <c r="GOD57" s="94"/>
      <c r="GOE57" s="94"/>
      <c r="GOF57" s="94"/>
      <c r="GOG57" s="94"/>
      <c r="GOH57" s="94"/>
      <c r="GOI57" s="94"/>
      <c r="GOJ57" s="94"/>
      <c r="GOK57" s="94"/>
      <c r="GOL57" s="94"/>
      <c r="GOM57" s="94"/>
      <c r="GON57" s="72" t="s">
        <v>431</v>
      </c>
      <c r="GOO57" s="72"/>
      <c r="GOP57" s="94"/>
      <c r="GOQ57" s="94"/>
      <c r="GOR57" s="94"/>
      <c r="GOS57" s="94"/>
      <c r="GOT57" s="94"/>
      <c r="GOU57" s="94"/>
      <c r="GOV57" s="94"/>
      <c r="GOW57" s="94"/>
      <c r="GOX57" s="94"/>
      <c r="GOY57" s="94"/>
      <c r="GOZ57" s="94"/>
      <c r="GPA57" s="94"/>
      <c r="GPB57" s="94"/>
      <c r="GPC57" s="94"/>
      <c r="GPD57" s="72" t="s">
        <v>431</v>
      </c>
      <c r="GPE57" s="72"/>
      <c r="GPF57" s="94"/>
      <c r="GPG57" s="94"/>
      <c r="GPH57" s="94"/>
      <c r="GPI57" s="94"/>
      <c r="GPJ57" s="94"/>
      <c r="GPK57" s="94"/>
      <c r="GPL57" s="94"/>
      <c r="GPM57" s="94"/>
      <c r="GPN57" s="94"/>
      <c r="GPO57" s="94"/>
      <c r="GPP57" s="94"/>
      <c r="GPQ57" s="94"/>
      <c r="GPR57" s="94"/>
      <c r="GPS57" s="94"/>
      <c r="GPT57" s="72" t="s">
        <v>431</v>
      </c>
      <c r="GPU57" s="72"/>
      <c r="GPV57" s="94"/>
      <c r="GPW57" s="94"/>
      <c r="GPX57" s="94"/>
      <c r="GPY57" s="94"/>
      <c r="GPZ57" s="94"/>
      <c r="GQA57" s="94"/>
      <c r="GQB57" s="94"/>
      <c r="GQC57" s="94"/>
      <c r="GQD57" s="94"/>
      <c r="GQE57" s="94"/>
      <c r="GQF57" s="94"/>
      <c r="GQG57" s="94"/>
      <c r="GQH57" s="94"/>
      <c r="GQI57" s="94"/>
      <c r="GQJ57" s="72" t="s">
        <v>431</v>
      </c>
      <c r="GQK57" s="72"/>
      <c r="GQL57" s="94"/>
      <c r="GQM57" s="94"/>
      <c r="GQN57" s="94"/>
      <c r="GQO57" s="94"/>
      <c r="GQP57" s="94"/>
      <c r="GQQ57" s="94"/>
      <c r="GQR57" s="94"/>
      <c r="GQS57" s="94"/>
      <c r="GQT57" s="94"/>
      <c r="GQU57" s="94"/>
      <c r="GQV57" s="94"/>
      <c r="GQW57" s="94"/>
      <c r="GQX57" s="94"/>
      <c r="GQY57" s="94"/>
      <c r="GQZ57" s="72" t="s">
        <v>431</v>
      </c>
      <c r="GRA57" s="72"/>
      <c r="GRB57" s="94"/>
      <c r="GRC57" s="94"/>
      <c r="GRD57" s="94"/>
      <c r="GRE57" s="94"/>
      <c r="GRF57" s="94"/>
      <c r="GRG57" s="94"/>
      <c r="GRH57" s="94"/>
      <c r="GRI57" s="94"/>
      <c r="GRJ57" s="94"/>
      <c r="GRK57" s="94"/>
      <c r="GRL57" s="94"/>
      <c r="GRM57" s="94"/>
      <c r="GRN57" s="94"/>
      <c r="GRO57" s="94"/>
      <c r="GRP57" s="72" t="s">
        <v>431</v>
      </c>
      <c r="GRQ57" s="72"/>
      <c r="GRR57" s="94"/>
      <c r="GRS57" s="94"/>
      <c r="GRT57" s="94"/>
      <c r="GRU57" s="94"/>
      <c r="GRV57" s="94"/>
      <c r="GRW57" s="94"/>
      <c r="GRX57" s="94"/>
      <c r="GRY57" s="94"/>
      <c r="GRZ57" s="94"/>
      <c r="GSA57" s="94"/>
      <c r="GSB57" s="94"/>
      <c r="GSC57" s="94"/>
      <c r="GSD57" s="94"/>
      <c r="GSE57" s="94"/>
      <c r="GSF57" s="72" t="s">
        <v>431</v>
      </c>
      <c r="GSG57" s="72"/>
      <c r="GSH57" s="94"/>
      <c r="GSI57" s="94"/>
      <c r="GSJ57" s="94"/>
      <c r="GSK57" s="94"/>
      <c r="GSL57" s="94"/>
      <c r="GSM57" s="94"/>
      <c r="GSN57" s="94"/>
      <c r="GSO57" s="94"/>
      <c r="GSP57" s="94"/>
      <c r="GSQ57" s="94"/>
      <c r="GSR57" s="94"/>
      <c r="GSS57" s="94"/>
      <c r="GST57" s="94"/>
      <c r="GSU57" s="94"/>
      <c r="GSV57" s="72" t="s">
        <v>431</v>
      </c>
      <c r="GSW57" s="72"/>
      <c r="GSX57" s="94"/>
      <c r="GSY57" s="94"/>
      <c r="GSZ57" s="94"/>
      <c r="GTA57" s="94"/>
      <c r="GTB57" s="94"/>
      <c r="GTC57" s="94"/>
      <c r="GTD57" s="94"/>
      <c r="GTE57" s="94"/>
      <c r="GTF57" s="94"/>
      <c r="GTG57" s="94"/>
      <c r="GTH57" s="94"/>
      <c r="GTI57" s="94"/>
      <c r="GTJ57" s="94"/>
      <c r="GTK57" s="94"/>
      <c r="GTL57" s="72" t="s">
        <v>431</v>
      </c>
      <c r="GTM57" s="72"/>
      <c r="GTN57" s="94"/>
      <c r="GTO57" s="94"/>
      <c r="GTP57" s="94"/>
      <c r="GTQ57" s="94"/>
      <c r="GTR57" s="94"/>
      <c r="GTS57" s="94"/>
      <c r="GTT57" s="94"/>
      <c r="GTU57" s="94"/>
      <c r="GTV57" s="94"/>
      <c r="GTW57" s="94"/>
      <c r="GTX57" s="94"/>
      <c r="GTY57" s="94"/>
      <c r="GTZ57" s="94"/>
      <c r="GUA57" s="94"/>
      <c r="GUB57" s="72" t="s">
        <v>431</v>
      </c>
      <c r="GUC57" s="72"/>
      <c r="GUD57" s="94"/>
      <c r="GUE57" s="94"/>
      <c r="GUF57" s="94"/>
      <c r="GUG57" s="94"/>
      <c r="GUH57" s="94"/>
      <c r="GUI57" s="94"/>
      <c r="GUJ57" s="94"/>
      <c r="GUK57" s="94"/>
      <c r="GUL57" s="94"/>
      <c r="GUM57" s="94"/>
      <c r="GUN57" s="94"/>
      <c r="GUO57" s="94"/>
      <c r="GUP57" s="94"/>
      <c r="GUQ57" s="94"/>
      <c r="GUR57" s="72" t="s">
        <v>431</v>
      </c>
      <c r="GUS57" s="72"/>
      <c r="GUT57" s="94"/>
      <c r="GUU57" s="94"/>
      <c r="GUV57" s="94"/>
      <c r="GUW57" s="94"/>
      <c r="GUX57" s="94"/>
      <c r="GUY57" s="94"/>
      <c r="GUZ57" s="94"/>
      <c r="GVA57" s="94"/>
      <c r="GVB57" s="94"/>
      <c r="GVC57" s="94"/>
      <c r="GVD57" s="94"/>
      <c r="GVE57" s="94"/>
      <c r="GVF57" s="94"/>
      <c r="GVG57" s="94"/>
      <c r="GVH57" s="72" t="s">
        <v>431</v>
      </c>
      <c r="GVI57" s="72"/>
      <c r="GVJ57" s="94"/>
      <c r="GVK57" s="94"/>
      <c r="GVL57" s="94"/>
      <c r="GVM57" s="94"/>
      <c r="GVN57" s="94"/>
      <c r="GVO57" s="94"/>
      <c r="GVP57" s="94"/>
      <c r="GVQ57" s="94"/>
      <c r="GVR57" s="94"/>
      <c r="GVS57" s="94"/>
      <c r="GVT57" s="94"/>
      <c r="GVU57" s="94"/>
      <c r="GVV57" s="94"/>
      <c r="GVW57" s="94"/>
      <c r="GVX57" s="72" t="s">
        <v>431</v>
      </c>
      <c r="GVY57" s="72"/>
      <c r="GVZ57" s="94"/>
      <c r="GWA57" s="94"/>
      <c r="GWB57" s="94"/>
      <c r="GWC57" s="94"/>
      <c r="GWD57" s="94"/>
      <c r="GWE57" s="94"/>
      <c r="GWF57" s="94"/>
      <c r="GWG57" s="94"/>
      <c r="GWH57" s="94"/>
      <c r="GWI57" s="94"/>
      <c r="GWJ57" s="94"/>
      <c r="GWK57" s="94"/>
      <c r="GWL57" s="94"/>
      <c r="GWM57" s="94"/>
      <c r="GWN57" s="72" t="s">
        <v>431</v>
      </c>
      <c r="GWO57" s="72"/>
      <c r="GWP57" s="94"/>
      <c r="GWQ57" s="94"/>
      <c r="GWR57" s="94"/>
      <c r="GWS57" s="94"/>
      <c r="GWT57" s="94"/>
      <c r="GWU57" s="94"/>
      <c r="GWV57" s="94"/>
      <c r="GWW57" s="94"/>
      <c r="GWX57" s="94"/>
      <c r="GWY57" s="94"/>
      <c r="GWZ57" s="94"/>
      <c r="GXA57" s="94"/>
      <c r="GXB57" s="94"/>
      <c r="GXC57" s="94"/>
      <c r="GXD57" s="72" t="s">
        <v>431</v>
      </c>
      <c r="GXE57" s="72"/>
      <c r="GXF57" s="94"/>
      <c r="GXG57" s="94"/>
      <c r="GXH57" s="94"/>
      <c r="GXI57" s="94"/>
      <c r="GXJ57" s="94"/>
      <c r="GXK57" s="94"/>
      <c r="GXL57" s="94"/>
      <c r="GXM57" s="94"/>
      <c r="GXN57" s="94"/>
      <c r="GXO57" s="94"/>
      <c r="GXP57" s="94"/>
      <c r="GXQ57" s="94"/>
      <c r="GXR57" s="94"/>
      <c r="GXS57" s="94"/>
      <c r="GXT57" s="72" t="s">
        <v>431</v>
      </c>
      <c r="GXU57" s="72"/>
      <c r="GXV57" s="94"/>
      <c r="GXW57" s="94"/>
      <c r="GXX57" s="94"/>
      <c r="GXY57" s="94"/>
      <c r="GXZ57" s="94"/>
      <c r="GYA57" s="94"/>
      <c r="GYB57" s="94"/>
      <c r="GYC57" s="94"/>
      <c r="GYD57" s="94"/>
      <c r="GYE57" s="94"/>
      <c r="GYF57" s="94"/>
      <c r="GYG57" s="94"/>
      <c r="GYH57" s="94"/>
      <c r="GYI57" s="94"/>
      <c r="GYJ57" s="72" t="s">
        <v>431</v>
      </c>
      <c r="GYK57" s="72"/>
      <c r="GYL57" s="94"/>
      <c r="GYM57" s="94"/>
      <c r="GYN57" s="94"/>
      <c r="GYO57" s="94"/>
      <c r="GYP57" s="94"/>
      <c r="GYQ57" s="94"/>
      <c r="GYR57" s="94"/>
      <c r="GYS57" s="94"/>
      <c r="GYT57" s="94"/>
      <c r="GYU57" s="94"/>
      <c r="GYV57" s="94"/>
      <c r="GYW57" s="94"/>
      <c r="GYX57" s="94"/>
      <c r="GYY57" s="94"/>
      <c r="GYZ57" s="72" t="s">
        <v>431</v>
      </c>
      <c r="GZA57" s="72"/>
      <c r="GZB57" s="94"/>
      <c r="GZC57" s="94"/>
      <c r="GZD57" s="94"/>
      <c r="GZE57" s="94"/>
      <c r="GZF57" s="94"/>
      <c r="GZG57" s="94"/>
      <c r="GZH57" s="94"/>
      <c r="GZI57" s="94"/>
      <c r="GZJ57" s="94"/>
      <c r="GZK57" s="94"/>
      <c r="GZL57" s="94"/>
      <c r="GZM57" s="94"/>
      <c r="GZN57" s="94"/>
      <c r="GZO57" s="94"/>
      <c r="GZP57" s="72" t="s">
        <v>431</v>
      </c>
      <c r="GZQ57" s="72"/>
      <c r="GZR57" s="94"/>
      <c r="GZS57" s="94"/>
      <c r="GZT57" s="94"/>
      <c r="GZU57" s="94"/>
      <c r="GZV57" s="94"/>
      <c r="GZW57" s="94"/>
      <c r="GZX57" s="94"/>
      <c r="GZY57" s="94"/>
      <c r="GZZ57" s="94"/>
      <c r="HAA57" s="94"/>
      <c r="HAB57" s="94"/>
      <c r="HAC57" s="94"/>
      <c r="HAD57" s="94"/>
      <c r="HAE57" s="94"/>
      <c r="HAF57" s="72" t="s">
        <v>431</v>
      </c>
      <c r="HAG57" s="72"/>
      <c r="HAH57" s="94"/>
      <c r="HAI57" s="94"/>
      <c r="HAJ57" s="94"/>
      <c r="HAK57" s="94"/>
      <c r="HAL57" s="94"/>
      <c r="HAM57" s="94"/>
      <c r="HAN57" s="94"/>
      <c r="HAO57" s="94"/>
      <c r="HAP57" s="94"/>
      <c r="HAQ57" s="94"/>
      <c r="HAR57" s="94"/>
      <c r="HAS57" s="94"/>
      <c r="HAT57" s="94"/>
      <c r="HAU57" s="94"/>
      <c r="HAV57" s="72" t="s">
        <v>431</v>
      </c>
      <c r="HAW57" s="72"/>
      <c r="HAX57" s="94"/>
      <c r="HAY57" s="94"/>
      <c r="HAZ57" s="94"/>
      <c r="HBA57" s="94"/>
      <c r="HBB57" s="94"/>
      <c r="HBC57" s="94"/>
      <c r="HBD57" s="94"/>
      <c r="HBE57" s="94"/>
      <c r="HBF57" s="94"/>
      <c r="HBG57" s="94"/>
      <c r="HBH57" s="94"/>
      <c r="HBI57" s="94"/>
      <c r="HBJ57" s="94"/>
      <c r="HBK57" s="94"/>
      <c r="HBL57" s="72" t="s">
        <v>431</v>
      </c>
      <c r="HBM57" s="72"/>
      <c r="HBN57" s="94"/>
      <c r="HBO57" s="94"/>
      <c r="HBP57" s="94"/>
      <c r="HBQ57" s="94"/>
      <c r="HBR57" s="94"/>
      <c r="HBS57" s="94"/>
      <c r="HBT57" s="94"/>
      <c r="HBU57" s="94"/>
      <c r="HBV57" s="94"/>
      <c r="HBW57" s="94"/>
      <c r="HBX57" s="94"/>
      <c r="HBY57" s="94"/>
      <c r="HBZ57" s="94"/>
      <c r="HCA57" s="94"/>
      <c r="HCB57" s="72" t="s">
        <v>431</v>
      </c>
      <c r="HCC57" s="72"/>
      <c r="HCD57" s="94"/>
      <c r="HCE57" s="94"/>
      <c r="HCF57" s="94"/>
      <c r="HCG57" s="94"/>
      <c r="HCH57" s="94"/>
      <c r="HCI57" s="94"/>
      <c r="HCJ57" s="94"/>
      <c r="HCK57" s="94"/>
      <c r="HCL57" s="94"/>
      <c r="HCM57" s="94"/>
      <c r="HCN57" s="94"/>
      <c r="HCO57" s="94"/>
      <c r="HCP57" s="94"/>
      <c r="HCQ57" s="94"/>
      <c r="HCR57" s="72" t="s">
        <v>431</v>
      </c>
      <c r="HCS57" s="72"/>
      <c r="HCT57" s="94"/>
      <c r="HCU57" s="94"/>
      <c r="HCV57" s="94"/>
      <c r="HCW57" s="94"/>
      <c r="HCX57" s="94"/>
      <c r="HCY57" s="94"/>
      <c r="HCZ57" s="94"/>
      <c r="HDA57" s="94"/>
      <c r="HDB57" s="94"/>
      <c r="HDC57" s="94"/>
      <c r="HDD57" s="94"/>
      <c r="HDE57" s="94"/>
      <c r="HDF57" s="94"/>
      <c r="HDG57" s="94"/>
      <c r="HDH57" s="72" t="s">
        <v>431</v>
      </c>
      <c r="HDI57" s="72"/>
      <c r="HDJ57" s="94"/>
      <c r="HDK57" s="94"/>
      <c r="HDL57" s="94"/>
      <c r="HDM57" s="94"/>
      <c r="HDN57" s="94"/>
      <c r="HDO57" s="94"/>
      <c r="HDP57" s="94"/>
      <c r="HDQ57" s="94"/>
      <c r="HDR57" s="94"/>
      <c r="HDS57" s="94"/>
      <c r="HDT57" s="94"/>
      <c r="HDU57" s="94"/>
      <c r="HDV57" s="94"/>
      <c r="HDW57" s="94"/>
      <c r="HDX57" s="72" t="s">
        <v>431</v>
      </c>
      <c r="HDY57" s="72"/>
      <c r="HDZ57" s="94"/>
      <c r="HEA57" s="94"/>
      <c r="HEB57" s="94"/>
      <c r="HEC57" s="94"/>
      <c r="HED57" s="94"/>
      <c r="HEE57" s="94"/>
      <c r="HEF57" s="94"/>
      <c r="HEG57" s="94"/>
      <c r="HEH57" s="94"/>
      <c r="HEI57" s="94"/>
      <c r="HEJ57" s="94"/>
      <c r="HEK57" s="94"/>
      <c r="HEL57" s="94"/>
      <c r="HEM57" s="94"/>
      <c r="HEN57" s="72" t="s">
        <v>431</v>
      </c>
      <c r="HEO57" s="72"/>
      <c r="HEP57" s="94"/>
      <c r="HEQ57" s="94"/>
      <c r="HER57" s="94"/>
      <c r="HES57" s="94"/>
      <c r="HET57" s="94"/>
      <c r="HEU57" s="94"/>
      <c r="HEV57" s="94"/>
      <c r="HEW57" s="94"/>
      <c r="HEX57" s="94"/>
      <c r="HEY57" s="94"/>
      <c r="HEZ57" s="94"/>
      <c r="HFA57" s="94"/>
      <c r="HFB57" s="94"/>
      <c r="HFC57" s="94"/>
      <c r="HFD57" s="72" t="s">
        <v>431</v>
      </c>
      <c r="HFE57" s="72"/>
      <c r="HFF57" s="94"/>
      <c r="HFG57" s="94"/>
      <c r="HFH57" s="94"/>
      <c r="HFI57" s="94"/>
      <c r="HFJ57" s="94"/>
      <c r="HFK57" s="94"/>
      <c r="HFL57" s="94"/>
      <c r="HFM57" s="94"/>
      <c r="HFN57" s="94"/>
      <c r="HFO57" s="94"/>
      <c r="HFP57" s="94"/>
      <c r="HFQ57" s="94"/>
      <c r="HFR57" s="94"/>
      <c r="HFS57" s="94"/>
      <c r="HFT57" s="72" t="s">
        <v>431</v>
      </c>
      <c r="HFU57" s="72"/>
      <c r="HFV57" s="94"/>
      <c r="HFW57" s="94"/>
      <c r="HFX57" s="94"/>
      <c r="HFY57" s="94"/>
      <c r="HFZ57" s="94"/>
      <c r="HGA57" s="94"/>
      <c r="HGB57" s="94"/>
      <c r="HGC57" s="94"/>
      <c r="HGD57" s="94"/>
      <c r="HGE57" s="94"/>
      <c r="HGF57" s="94"/>
      <c r="HGG57" s="94"/>
      <c r="HGH57" s="94"/>
      <c r="HGI57" s="94"/>
      <c r="HGJ57" s="72" t="s">
        <v>431</v>
      </c>
      <c r="HGK57" s="72"/>
      <c r="HGL57" s="94"/>
      <c r="HGM57" s="94"/>
      <c r="HGN57" s="94"/>
      <c r="HGO57" s="94"/>
      <c r="HGP57" s="94"/>
      <c r="HGQ57" s="94"/>
      <c r="HGR57" s="94"/>
      <c r="HGS57" s="94"/>
      <c r="HGT57" s="94"/>
      <c r="HGU57" s="94"/>
      <c r="HGV57" s="94"/>
      <c r="HGW57" s="94"/>
      <c r="HGX57" s="94"/>
      <c r="HGY57" s="94"/>
      <c r="HGZ57" s="72" t="s">
        <v>431</v>
      </c>
      <c r="HHA57" s="72"/>
      <c r="HHB57" s="94"/>
      <c r="HHC57" s="94"/>
      <c r="HHD57" s="94"/>
      <c r="HHE57" s="94"/>
      <c r="HHF57" s="94"/>
      <c r="HHG57" s="94"/>
      <c r="HHH57" s="94"/>
      <c r="HHI57" s="94"/>
      <c r="HHJ57" s="94"/>
      <c r="HHK57" s="94"/>
      <c r="HHL57" s="94"/>
      <c r="HHM57" s="94"/>
      <c r="HHN57" s="94"/>
      <c r="HHO57" s="94"/>
      <c r="HHP57" s="72" t="s">
        <v>431</v>
      </c>
      <c r="HHQ57" s="72"/>
      <c r="HHR57" s="94"/>
      <c r="HHS57" s="94"/>
      <c r="HHT57" s="94"/>
      <c r="HHU57" s="94"/>
      <c r="HHV57" s="94"/>
      <c r="HHW57" s="94"/>
      <c r="HHX57" s="94"/>
      <c r="HHY57" s="94"/>
      <c r="HHZ57" s="94"/>
      <c r="HIA57" s="94"/>
      <c r="HIB57" s="94"/>
      <c r="HIC57" s="94"/>
      <c r="HID57" s="94"/>
      <c r="HIE57" s="94"/>
      <c r="HIF57" s="72" t="s">
        <v>431</v>
      </c>
      <c r="HIG57" s="72"/>
      <c r="HIH57" s="94"/>
      <c r="HII57" s="94"/>
      <c r="HIJ57" s="94"/>
      <c r="HIK57" s="94"/>
      <c r="HIL57" s="94"/>
      <c r="HIM57" s="94"/>
      <c r="HIN57" s="94"/>
      <c r="HIO57" s="94"/>
      <c r="HIP57" s="94"/>
      <c r="HIQ57" s="94"/>
      <c r="HIR57" s="94"/>
      <c r="HIS57" s="94"/>
      <c r="HIT57" s="94"/>
      <c r="HIU57" s="94"/>
      <c r="HIV57" s="72" t="s">
        <v>431</v>
      </c>
      <c r="HIW57" s="72"/>
      <c r="HIX57" s="94"/>
      <c r="HIY57" s="94"/>
      <c r="HIZ57" s="94"/>
      <c r="HJA57" s="94"/>
      <c r="HJB57" s="94"/>
      <c r="HJC57" s="94"/>
      <c r="HJD57" s="94"/>
      <c r="HJE57" s="94"/>
      <c r="HJF57" s="94"/>
      <c r="HJG57" s="94"/>
      <c r="HJH57" s="94"/>
      <c r="HJI57" s="94"/>
      <c r="HJJ57" s="94"/>
      <c r="HJK57" s="94"/>
      <c r="HJL57" s="72" t="s">
        <v>431</v>
      </c>
      <c r="HJM57" s="72"/>
      <c r="HJN57" s="94"/>
      <c r="HJO57" s="94"/>
      <c r="HJP57" s="94"/>
      <c r="HJQ57" s="94"/>
      <c r="HJR57" s="94"/>
      <c r="HJS57" s="94"/>
      <c r="HJT57" s="94"/>
      <c r="HJU57" s="94"/>
      <c r="HJV57" s="94"/>
      <c r="HJW57" s="94"/>
      <c r="HJX57" s="94"/>
      <c r="HJY57" s="94"/>
      <c r="HJZ57" s="94"/>
      <c r="HKA57" s="94"/>
      <c r="HKB57" s="72" t="s">
        <v>431</v>
      </c>
      <c r="HKC57" s="72"/>
      <c r="HKD57" s="94"/>
      <c r="HKE57" s="94"/>
      <c r="HKF57" s="94"/>
      <c r="HKG57" s="94"/>
      <c r="HKH57" s="94"/>
      <c r="HKI57" s="94"/>
      <c r="HKJ57" s="94"/>
      <c r="HKK57" s="94"/>
      <c r="HKL57" s="94"/>
      <c r="HKM57" s="94"/>
      <c r="HKN57" s="94"/>
      <c r="HKO57" s="94"/>
      <c r="HKP57" s="94"/>
      <c r="HKQ57" s="94"/>
      <c r="HKR57" s="72" t="s">
        <v>431</v>
      </c>
      <c r="HKS57" s="72"/>
      <c r="HKT57" s="94"/>
      <c r="HKU57" s="94"/>
      <c r="HKV57" s="94"/>
      <c r="HKW57" s="94"/>
      <c r="HKX57" s="94"/>
      <c r="HKY57" s="94"/>
      <c r="HKZ57" s="94"/>
      <c r="HLA57" s="94"/>
      <c r="HLB57" s="94"/>
      <c r="HLC57" s="94"/>
      <c r="HLD57" s="94"/>
      <c r="HLE57" s="94"/>
      <c r="HLF57" s="94"/>
      <c r="HLG57" s="94"/>
      <c r="HLH57" s="72" t="s">
        <v>431</v>
      </c>
      <c r="HLI57" s="72"/>
      <c r="HLJ57" s="94"/>
      <c r="HLK57" s="94"/>
      <c r="HLL57" s="94"/>
      <c r="HLM57" s="94"/>
      <c r="HLN57" s="94"/>
      <c r="HLO57" s="94"/>
      <c r="HLP57" s="94"/>
      <c r="HLQ57" s="94"/>
      <c r="HLR57" s="94"/>
      <c r="HLS57" s="94"/>
      <c r="HLT57" s="94"/>
      <c r="HLU57" s="94"/>
      <c r="HLV57" s="94"/>
      <c r="HLW57" s="94"/>
      <c r="HLX57" s="72" t="s">
        <v>431</v>
      </c>
      <c r="HLY57" s="72"/>
      <c r="HLZ57" s="94"/>
      <c r="HMA57" s="94"/>
      <c r="HMB57" s="94"/>
      <c r="HMC57" s="94"/>
      <c r="HMD57" s="94"/>
      <c r="HME57" s="94"/>
      <c r="HMF57" s="94"/>
      <c r="HMG57" s="94"/>
      <c r="HMH57" s="94"/>
      <c r="HMI57" s="94"/>
      <c r="HMJ57" s="94"/>
      <c r="HMK57" s="94"/>
      <c r="HML57" s="94"/>
      <c r="HMM57" s="94"/>
      <c r="HMN57" s="72" t="s">
        <v>431</v>
      </c>
      <c r="HMO57" s="72"/>
      <c r="HMP57" s="94"/>
      <c r="HMQ57" s="94"/>
      <c r="HMR57" s="94"/>
      <c r="HMS57" s="94"/>
      <c r="HMT57" s="94"/>
      <c r="HMU57" s="94"/>
      <c r="HMV57" s="94"/>
      <c r="HMW57" s="94"/>
      <c r="HMX57" s="94"/>
      <c r="HMY57" s="94"/>
      <c r="HMZ57" s="94"/>
      <c r="HNA57" s="94"/>
      <c r="HNB57" s="94"/>
      <c r="HNC57" s="94"/>
      <c r="HND57" s="72" t="s">
        <v>431</v>
      </c>
      <c r="HNE57" s="72"/>
      <c r="HNF57" s="94"/>
      <c r="HNG57" s="94"/>
      <c r="HNH57" s="94"/>
      <c r="HNI57" s="94"/>
      <c r="HNJ57" s="94"/>
      <c r="HNK57" s="94"/>
      <c r="HNL57" s="94"/>
      <c r="HNM57" s="94"/>
      <c r="HNN57" s="94"/>
      <c r="HNO57" s="94"/>
      <c r="HNP57" s="94"/>
      <c r="HNQ57" s="94"/>
      <c r="HNR57" s="94"/>
      <c r="HNS57" s="94"/>
      <c r="HNT57" s="72" t="s">
        <v>431</v>
      </c>
      <c r="HNU57" s="72"/>
      <c r="HNV57" s="94"/>
      <c r="HNW57" s="94"/>
      <c r="HNX57" s="94"/>
      <c r="HNY57" s="94"/>
      <c r="HNZ57" s="94"/>
      <c r="HOA57" s="94"/>
      <c r="HOB57" s="94"/>
      <c r="HOC57" s="94"/>
      <c r="HOD57" s="94"/>
      <c r="HOE57" s="94"/>
      <c r="HOF57" s="94"/>
      <c r="HOG57" s="94"/>
      <c r="HOH57" s="94"/>
      <c r="HOI57" s="94"/>
      <c r="HOJ57" s="72" t="s">
        <v>431</v>
      </c>
      <c r="HOK57" s="72"/>
      <c r="HOL57" s="94"/>
      <c r="HOM57" s="94"/>
      <c r="HON57" s="94"/>
      <c r="HOO57" s="94"/>
      <c r="HOP57" s="94"/>
      <c r="HOQ57" s="94"/>
      <c r="HOR57" s="94"/>
      <c r="HOS57" s="94"/>
      <c r="HOT57" s="94"/>
      <c r="HOU57" s="94"/>
      <c r="HOV57" s="94"/>
      <c r="HOW57" s="94"/>
      <c r="HOX57" s="94"/>
      <c r="HOY57" s="94"/>
      <c r="HOZ57" s="72" t="s">
        <v>431</v>
      </c>
      <c r="HPA57" s="72"/>
      <c r="HPB57" s="94"/>
      <c r="HPC57" s="94"/>
      <c r="HPD57" s="94"/>
      <c r="HPE57" s="94"/>
      <c r="HPF57" s="94"/>
      <c r="HPG57" s="94"/>
      <c r="HPH57" s="94"/>
      <c r="HPI57" s="94"/>
      <c r="HPJ57" s="94"/>
      <c r="HPK57" s="94"/>
      <c r="HPL57" s="94"/>
      <c r="HPM57" s="94"/>
      <c r="HPN57" s="94"/>
      <c r="HPO57" s="94"/>
      <c r="HPP57" s="72" t="s">
        <v>431</v>
      </c>
      <c r="HPQ57" s="72"/>
      <c r="HPR57" s="94"/>
      <c r="HPS57" s="94"/>
      <c r="HPT57" s="94"/>
      <c r="HPU57" s="94"/>
      <c r="HPV57" s="94"/>
      <c r="HPW57" s="94"/>
      <c r="HPX57" s="94"/>
      <c r="HPY57" s="94"/>
      <c r="HPZ57" s="94"/>
      <c r="HQA57" s="94"/>
      <c r="HQB57" s="94"/>
      <c r="HQC57" s="94"/>
      <c r="HQD57" s="94"/>
      <c r="HQE57" s="94"/>
      <c r="HQF57" s="72" t="s">
        <v>431</v>
      </c>
      <c r="HQG57" s="72"/>
      <c r="HQH57" s="94"/>
      <c r="HQI57" s="94"/>
      <c r="HQJ57" s="94"/>
      <c r="HQK57" s="94"/>
      <c r="HQL57" s="94"/>
      <c r="HQM57" s="94"/>
      <c r="HQN57" s="94"/>
      <c r="HQO57" s="94"/>
      <c r="HQP57" s="94"/>
      <c r="HQQ57" s="94"/>
      <c r="HQR57" s="94"/>
      <c r="HQS57" s="94"/>
      <c r="HQT57" s="94"/>
      <c r="HQU57" s="94"/>
      <c r="HQV57" s="72" t="s">
        <v>431</v>
      </c>
      <c r="HQW57" s="72"/>
      <c r="HQX57" s="94"/>
      <c r="HQY57" s="94"/>
      <c r="HQZ57" s="94"/>
      <c r="HRA57" s="94"/>
      <c r="HRB57" s="94"/>
      <c r="HRC57" s="94"/>
      <c r="HRD57" s="94"/>
      <c r="HRE57" s="94"/>
      <c r="HRF57" s="94"/>
      <c r="HRG57" s="94"/>
      <c r="HRH57" s="94"/>
      <c r="HRI57" s="94"/>
      <c r="HRJ57" s="94"/>
      <c r="HRK57" s="94"/>
      <c r="HRL57" s="72" t="s">
        <v>431</v>
      </c>
      <c r="HRM57" s="72"/>
      <c r="HRN57" s="94"/>
      <c r="HRO57" s="94"/>
      <c r="HRP57" s="94"/>
      <c r="HRQ57" s="94"/>
      <c r="HRR57" s="94"/>
      <c r="HRS57" s="94"/>
      <c r="HRT57" s="94"/>
      <c r="HRU57" s="94"/>
      <c r="HRV57" s="94"/>
      <c r="HRW57" s="94"/>
      <c r="HRX57" s="94"/>
      <c r="HRY57" s="94"/>
      <c r="HRZ57" s="94"/>
      <c r="HSA57" s="94"/>
      <c r="HSB57" s="72" t="s">
        <v>431</v>
      </c>
      <c r="HSC57" s="72"/>
      <c r="HSD57" s="94"/>
      <c r="HSE57" s="94"/>
      <c r="HSF57" s="94"/>
      <c r="HSG57" s="94"/>
      <c r="HSH57" s="94"/>
      <c r="HSI57" s="94"/>
      <c r="HSJ57" s="94"/>
      <c r="HSK57" s="94"/>
      <c r="HSL57" s="94"/>
      <c r="HSM57" s="94"/>
      <c r="HSN57" s="94"/>
      <c r="HSO57" s="94"/>
      <c r="HSP57" s="94"/>
      <c r="HSQ57" s="94"/>
      <c r="HSR57" s="72" t="s">
        <v>431</v>
      </c>
      <c r="HSS57" s="72"/>
      <c r="HST57" s="94"/>
      <c r="HSU57" s="94"/>
      <c r="HSV57" s="94"/>
      <c r="HSW57" s="94"/>
      <c r="HSX57" s="94"/>
      <c r="HSY57" s="94"/>
      <c r="HSZ57" s="94"/>
      <c r="HTA57" s="94"/>
      <c r="HTB57" s="94"/>
      <c r="HTC57" s="94"/>
      <c r="HTD57" s="94"/>
      <c r="HTE57" s="94"/>
      <c r="HTF57" s="94"/>
      <c r="HTG57" s="94"/>
      <c r="HTH57" s="72" t="s">
        <v>431</v>
      </c>
      <c r="HTI57" s="72"/>
      <c r="HTJ57" s="94"/>
      <c r="HTK57" s="94"/>
      <c r="HTL57" s="94"/>
      <c r="HTM57" s="94"/>
      <c r="HTN57" s="94"/>
      <c r="HTO57" s="94"/>
      <c r="HTP57" s="94"/>
      <c r="HTQ57" s="94"/>
      <c r="HTR57" s="94"/>
      <c r="HTS57" s="94"/>
      <c r="HTT57" s="94"/>
      <c r="HTU57" s="94"/>
      <c r="HTV57" s="94"/>
      <c r="HTW57" s="94"/>
      <c r="HTX57" s="72" t="s">
        <v>431</v>
      </c>
      <c r="HTY57" s="72"/>
      <c r="HTZ57" s="94"/>
      <c r="HUA57" s="94"/>
      <c r="HUB57" s="94"/>
      <c r="HUC57" s="94"/>
      <c r="HUD57" s="94"/>
      <c r="HUE57" s="94"/>
      <c r="HUF57" s="94"/>
      <c r="HUG57" s="94"/>
      <c r="HUH57" s="94"/>
      <c r="HUI57" s="94"/>
      <c r="HUJ57" s="94"/>
      <c r="HUK57" s="94"/>
      <c r="HUL57" s="94"/>
      <c r="HUM57" s="94"/>
      <c r="HUN57" s="72" t="s">
        <v>431</v>
      </c>
      <c r="HUO57" s="72"/>
      <c r="HUP57" s="94"/>
      <c r="HUQ57" s="94"/>
      <c r="HUR57" s="94"/>
      <c r="HUS57" s="94"/>
      <c r="HUT57" s="94"/>
      <c r="HUU57" s="94"/>
      <c r="HUV57" s="94"/>
      <c r="HUW57" s="94"/>
      <c r="HUX57" s="94"/>
      <c r="HUY57" s="94"/>
      <c r="HUZ57" s="94"/>
      <c r="HVA57" s="94"/>
      <c r="HVB57" s="94"/>
      <c r="HVC57" s="94"/>
      <c r="HVD57" s="72" t="s">
        <v>431</v>
      </c>
      <c r="HVE57" s="72"/>
      <c r="HVF57" s="94"/>
      <c r="HVG57" s="94"/>
      <c r="HVH57" s="94"/>
      <c r="HVI57" s="94"/>
      <c r="HVJ57" s="94"/>
      <c r="HVK57" s="94"/>
      <c r="HVL57" s="94"/>
      <c r="HVM57" s="94"/>
      <c r="HVN57" s="94"/>
      <c r="HVO57" s="94"/>
      <c r="HVP57" s="94"/>
      <c r="HVQ57" s="94"/>
      <c r="HVR57" s="94"/>
      <c r="HVS57" s="94"/>
      <c r="HVT57" s="72" t="s">
        <v>431</v>
      </c>
      <c r="HVU57" s="72"/>
      <c r="HVV57" s="94"/>
      <c r="HVW57" s="94"/>
      <c r="HVX57" s="94"/>
      <c r="HVY57" s="94"/>
      <c r="HVZ57" s="94"/>
      <c r="HWA57" s="94"/>
      <c r="HWB57" s="94"/>
      <c r="HWC57" s="94"/>
      <c r="HWD57" s="94"/>
      <c r="HWE57" s="94"/>
      <c r="HWF57" s="94"/>
      <c r="HWG57" s="94"/>
      <c r="HWH57" s="94"/>
      <c r="HWI57" s="94"/>
      <c r="HWJ57" s="72" t="s">
        <v>431</v>
      </c>
      <c r="HWK57" s="72"/>
      <c r="HWL57" s="94"/>
      <c r="HWM57" s="94"/>
      <c r="HWN57" s="94"/>
      <c r="HWO57" s="94"/>
      <c r="HWP57" s="94"/>
      <c r="HWQ57" s="94"/>
      <c r="HWR57" s="94"/>
      <c r="HWS57" s="94"/>
      <c r="HWT57" s="94"/>
      <c r="HWU57" s="94"/>
      <c r="HWV57" s="94"/>
      <c r="HWW57" s="94"/>
      <c r="HWX57" s="94"/>
      <c r="HWY57" s="94"/>
      <c r="HWZ57" s="72" t="s">
        <v>431</v>
      </c>
      <c r="HXA57" s="72"/>
      <c r="HXB57" s="94"/>
      <c r="HXC57" s="94"/>
      <c r="HXD57" s="94"/>
      <c r="HXE57" s="94"/>
      <c r="HXF57" s="94"/>
      <c r="HXG57" s="94"/>
      <c r="HXH57" s="94"/>
      <c r="HXI57" s="94"/>
      <c r="HXJ57" s="94"/>
      <c r="HXK57" s="94"/>
      <c r="HXL57" s="94"/>
      <c r="HXM57" s="94"/>
      <c r="HXN57" s="94"/>
      <c r="HXO57" s="94"/>
      <c r="HXP57" s="72" t="s">
        <v>431</v>
      </c>
      <c r="HXQ57" s="72"/>
      <c r="HXR57" s="94"/>
      <c r="HXS57" s="94"/>
      <c r="HXT57" s="94"/>
      <c r="HXU57" s="94"/>
      <c r="HXV57" s="94"/>
      <c r="HXW57" s="94"/>
      <c r="HXX57" s="94"/>
      <c r="HXY57" s="94"/>
      <c r="HXZ57" s="94"/>
      <c r="HYA57" s="94"/>
      <c r="HYB57" s="94"/>
      <c r="HYC57" s="94"/>
      <c r="HYD57" s="94"/>
      <c r="HYE57" s="94"/>
      <c r="HYF57" s="72" t="s">
        <v>431</v>
      </c>
      <c r="HYG57" s="72"/>
      <c r="HYH57" s="94"/>
      <c r="HYI57" s="94"/>
      <c r="HYJ57" s="94"/>
      <c r="HYK57" s="94"/>
      <c r="HYL57" s="94"/>
      <c r="HYM57" s="94"/>
      <c r="HYN57" s="94"/>
      <c r="HYO57" s="94"/>
      <c r="HYP57" s="94"/>
      <c r="HYQ57" s="94"/>
      <c r="HYR57" s="94"/>
      <c r="HYS57" s="94"/>
      <c r="HYT57" s="94"/>
      <c r="HYU57" s="94"/>
      <c r="HYV57" s="72" t="s">
        <v>431</v>
      </c>
      <c r="HYW57" s="72"/>
      <c r="HYX57" s="94"/>
      <c r="HYY57" s="94"/>
      <c r="HYZ57" s="94"/>
      <c r="HZA57" s="94"/>
      <c r="HZB57" s="94"/>
      <c r="HZC57" s="94"/>
      <c r="HZD57" s="94"/>
      <c r="HZE57" s="94"/>
      <c r="HZF57" s="94"/>
      <c r="HZG57" s="94"/>
      <c r="HZH57" s="94"/>
      <c r="HZI57" s="94"/>
      <c r="HZJ57" s="94"/>
      <c r="HZK57" s="94"/>
      <c r="HZL57" s="72" t="s">
        <v>431</v>
      </c>
      <c r="HZM57" s="72"/>
      <c r="HZN57" s="94"/>
      <c r="HZO57" s="94"/>
      <c r="HZP57" s="94"/>
      <c r="HZQ57" s="94"/>
      <c r="HZR57" s="94"/>
      <c r="HZS57" s="94"/>
      <c r="HZT57" s="94"/>
      <c r="HZU57" s="94"/>
      <c r="HZV57" s="94"/>
      <c r="HZW57" s="94"/>
      <c r="HZX57" s="94"/>
      <c r="HZY57" s="94"/>
      <c r="HZZ57" s="94"/>
      <c r="IAA57" s="94"/>
      <c r="IAB57" s="72" t="s">
        <v>431</v>
      </c>
      <c r="IAC57" s="72"/>
      <c r="IAD57" s="94"/>
      <c r="IAE57" s="94"/>
      <c r="IAF57" s="94"/>
      <c r="IAG57" s="94"/>
      <c r="IAH57" s="94"/>
      <c r="IAI57" s="94"/>
      <c r="IAJ57" s="94"/>
      <c r="IAK57" s="94"/>
      <c r="IAL57" s="94"/>
      <c r="IAM57" s="94"/>
      <c r="IAN57" s="94"/>
      <c r="IAO57" s="94"/>
      <c r="IAP57" s="94"/>
      <c r="IAQ57" s="94"/>
      <c r="IAR57" s="72" t="s">
        <v>431</v>
      </c>
      <c r="IAS57" s="72"/>
      <c r="IAT57" s="94"/>
      <c r="IAU57" s="94"/>
      <c r="IAV57" s="94"/>
      <c r="IAW57" s="94"/>
      <c r="IAX57" s="94"/>
      <c r="IAY57" s="94"/>
      <c r="IAZ57" s="94"/>
      <c r="IBA57" s="94"/>
      <c r="IBB57" s="94"/>
      <c r="IBC57" s="94"/>
      <c r="IBD57" s="94"/>
      <c r="IBE57" s="94"/>
      <c r="IBF57" s="94"/>
      <c r="IBG57" s="94"/>
      <c r="IBH57" s="72" t="s">
        <v>431</v>
      </c>
      <c r="IBI57" s="72"/>
      <c r="IBJ57" s="94"/>
      <c r="IBK57" s="94"/>
      <c r="IBL57" s="94"/>
      <c r="IBM57" s="94"/>
      <c r="IBN57" s="94"/>
      <c r="IBO57" s="94"/>
      <c r="IBP57" s="94"/>
      <c r="IBQ57" s="94"/>
      <c r="IBR57" s="94"/>
      <c r="IBS57" s="94"/>
      <c r="IBT57" s="94"/>
      <c r="IBU57" s="94"/>
      <c r="IBV57" s="94"/>
      <c r="IBW57" s="94"/>
      <c r="IBX57" s="72" t="s">
        <v>431</v>
      </c>
      <c r="IBY57" s="72"/>
      <c r="IBZ57" s="94"/>
      <c r="ICA57" s="94"/>
      <c r="ICB57" s="94"/>
      <c r="ICC57" s="94"/>
      <c r="ICD57" s="94"/>
      <c r="ICE57" s="94"/>
      <c r="ICF57" s="94"/>
      <c r="ICG57" s="94"/>
      <c r="ICH57" s="94"/>
      <c r="ICI57" s="94"/>
      <c r="ICJ57" s="94"/>
      <c r="ICK57" s="94"/>
      <c r="ICL57" s="94"/>
      <c r="ICM57" s="94"/>
      <c r="ICN57" s="72" t="s">
        <v>431</v>
      </c>
      <c r="ICO57" s="72"/>
      <c r="ICP57" s="94"/>
      <c r="ICQ57" s="94"/>
      <c r="ICR57" s="94"/>
      <c r="ICS57" s="94"/>
      <c r="ICT57" s="94"/>
      <c r="ICU57" s="94"/>
      <c r="ICV57" s="94"/>
      <c r="ICW57" s="94"/>
      <c r="ICX57" s="94"/>
      <c r="ICY57" s="94"/>
      <c r="ICZ57" s="94"/>
      <c r="IDA57" s="94"/>
      <c r="IDB57" s="94"/>
      <c r="IDC57" s="94"/>
      <c r="IDD57" s="72" t="s">
        <v>431</v>
      </c>
      <c r="IDE57" s="72"/>
      <c r="IDF57" s="94"/>
      <c r="IDG57" s="94"/>
      <c r="IDH57" s="94"/>
      <c r="IDI57" s="94"/>
      <c r="IDJ57" s="94"/>
      <c r="IDK57" s="94"/>
      <c r="IDL57" s="94"/>
      <c r="IDM57" s="94"/>
      <c r="IDN57" s="94"/>
      <c r="IDO57" s="94"/>
      <c r="IDP57" s="94"/>
      <c r="IDQ57" s="94"/>
      <c r="IDR57" s="94"/>
      <c r="IDS57" s="94"/>
      <c r="IDT57" s="72" t="s">
        <v>431</v>
      </c>
      <c r="IDU57" s="72"/>
      <c r="IDV57" s="94"/>
      <c r="IDW57" s="94"/>
      <c r="IDX57" s="94"/>
      <c r="IDY57" s="94"/>
      <c r="IDZ57" s="94"/>
      <c r="IEA57" s="94"/>
      <c r="IEB57" s="94"/>
      <c r="IEC57" s="94"/>
      <c r="IED57" s="94"/>
      <c r="IEE57" s="94"/>
      <c r="IEF57" s="94"/>
      <c r="IEG57" s="94"/>
      <c r="IEH57" s="94"/>
      <c r="IEI57" s="94"/>
      <c r="IEJ57" s="72" t="s">
        <v>431</v>
      </c>
      <c r="IEK57" s="72"/>
      <c r="IEL57" s="94"/>
      <c r="IEM57" s="94"/>
      <c r="IEN57" s="94"/>
      <c r="IEO57" s="94"/>
      <c r="IEP57" s="94"/>
      <c r="IEQ57" s="94"/>
      <c r="IER57" s="94"/>
      <c r="IES57" s="94"/>
      <c r="IET57" s="94"/>
      <c r="IEU57" s="94"/>
      <c r="IEV57" s="94"/>
      <c r="IEW57" s="94"/>
      <c r="IEX57" s="94"/>
      <c r="IEY57" s="94"/>
      <c r="IEZ57" s="72" t="s">
        <v>431</v>
      </c>
      <c r="IFA57" s="72"/>
      <c r="IFB57" s="94"/>
      <c r="IFC57" s="94"/>
      <c r="IFD57" s="94"/>
      <c r="IFE57" s="94"/>
      <c r="IFF57" s="94"/>
      <c r="IFG57" s="94"/>
      <c r="IFH57" s="94"/>
      <c r="IFI57" s="94"/>
      <c r="IFJ57" s="94"/>
      <c r="IFK57" s="94"/>
      <c r="IFL57" s="94"/>
      <c r="IFM57" s="94"/>
      <c r="IFN57" s="94"/>
      <c r="IFO57" s="94"/>
      <c r="IFP57" s="72" t="s">
        <v>431</v>
      </c>
      <c r="IFQ57" s="72"/>
      <c r="IFR57" s="94"/>
      <c r="IFS57" s="94"/>
      <c r="IFT57" s="94"/>
      <c r="IFU57" s="94"/>
      <c r="IFV57" s="94"/>
      <c r="IFW57" s="94"/>
      <c r="IFX57" s="94"/>
      <c r="IFY57" s="94"/>
      <c r="IFZ57" s="94"/>
      <c r="IGA57" s="94"/>
      <c r="IGB57" s="94"/>
      <c r="IGC57" s="94"/>
      <c r="IGD57" s="94"/>
      <c r="IGE57" s="94"/>
      <c r="IGF57" s="72" t="s">
        <v>431</v>
      </c>
      <c r="IGG57" s="72"/>
      <c r="IGH57" s="94"/>
      <c r="IGI57" s="94"/>
      <c r="IGJ57" s="94"/>
      <c r="IGK57" s="94"/>
      <c r="IGL57" s="94"/>
      <c r="IGM57" s="94"/>
      <c r="IGN57" s="94"/>
      <c r="IGO57" s="94"/>
      <c r="IGP57" s="94"/>
      <c r="IGQ57" s="94"/>
      <c r="IGR57" s="94"/>
      <c r="IGS57" s="94"/>
      <c r="IGT57" s="94"/>
      <c r="IGU57" s="94"/>
      <c r="IGV57" s="72" t="s">
        <v>431</v>
      </c>
      <c r="IGW57" s="72"/>
      <c r="IGX57" s="94"/>
      <c r="IGY57" s="94"/>
      <c r="IGZ57" s="94"/>
      <c r="IHA57" s="94"/>
      <c r="IHB57" s="94"/>
      <c r="IHC57" s="94"/>
      <c r="IHD57" s="94"/>
      <c r="IHE57" s="94"/>
      <c r="IHF57" s="94"/>
      <c r="IHG57" s="94"/>
      <c r="IHH57" s="94"/>
      <c r="IHI57" s="94"/>
      <c r="IHJ57" s="94"/>
      <c r="IHK57" s="94"/>
      <c r="IHL57" s="72" t="s">
        <v>431</v>
      </c>
      <c r="IHM57" s="72"/>
      <c r="IHN57" s="94"/>
      <c r="IHO57" s="94"/>
      <c r="IHP57" s="94"/>
      <c r="IHQ57" s="94"/>
      <c r="IHR57" s="94"/>
      <c r="IHS57" s="94"/>
      <c r="IHT57" s="94"/>
      <c r="IHU57" s="94"/>
      <c r="IHV57" s="94"/>
      <c r="IHW57" s="94"/>
      <c r="IHX57" s="94"/>
      <c r="IHY57" s="94"/>
      <c r="IHZ57" s="94"/>
      <c r="IIA57" s="94"/>
      <c r="IIB57" s="72" t="s">
        <v>431</v>
      </c>
      <c r="IIC57" s="72"/>
      <c r="IID57" s="94"/>
      <c r="IIE57" s="94"/>
      <c r="IIF57" s="94"/>
      <c r="IIG57" s="94"/>
      <c r="IIH57" s="94"/>
      <c r="III57" s="94"/>
      <c r="IIJ57" s="94"/>
      <c r="IIK57" s="94"/>
      <c r="IIL57" s="94"/>
      <c r="IIM57" s="94"/>
      <c r="IIN57" s="94"/>
      <c r="IIO57" s="94"/>
      <c r="IIP57" s="94"/>
      <c r="IIQ57" s="94"/>
      <c r="IIR57" s="72" t="s">
        <v>431</v>
      </c>
      <c r="IIS57" s="72"/>
      <c r="IIT57" s="94"/>
      <c r="IIU57" s="94"/>
      <c r="IIV57" s="94"/>
      <c r="IIW57" s="94"/>
      <c r="IIX57" s="94"/>
      <c r="IIY57" s="94"/>
      <c r="IIZ57" s="94"/>
      <c r="IJA57" s="94"/>
      <c r="IJB57" s="94"/>
      <c r="IJC57" s="94"/>
      <c r="IJD57" s="94"/>
      <c r="IJE57" s="94"/>
      <c r="IJF57" s="94"/>
      <c r="IJG57" s="94"/>
      <c r="IJH57" s="72" t="s">
        <v>431</v>
      </c>
      <c r="IJI57" s="72"/>
      <c r="IJJ57" s="94"/>
      <c r="IJK57" s="94"/>
      <c r="IJL57" s="94"/>
      <c r="IJM57" s="94"/>
      <c r="IJN57" s="94"/>
      <c r="IJO57" s="94"/>
      <c r="IJP57" s="94"/>
      <c r="IJQ57" s="94"/>
      <c r="IJR57" s="94"/>
      <c r="IJS57" s="94"/>
      <c r="IJT57" s="94"/>
      <c r="IJU57" s="94"/>
      <c r="IJV57" s="94"/>
      <c r="IJW57" s="94"/>
      <c r="IJX57" s="72" t="s">
        <v>431</v>
      </c>
      <c r="IJY57" s="72"/>
      <c r="IJZ57" s="94"/>
      <c r="IKA57" s="94"/>
      <c r="IKB57" s="94"/>
      <c r="IKC57" s="94"/>
      <c r="IKD57" s="94"/>
      <c r="IKE57" s="94"/>
      <c r="IKF57" s="94"/>
      <c r="IKG57" s="94"/>
      <c r="IKH57" s="94"/>
      <c r="IKI57" s="94"/>
      <c r="IKJ57" s="94"/>
      <c r="IKK57" s="94"/>
      <c r="IKL57" s="94"/>
      <c r="IKM57" s="94"/>
      <c r="IKN57" s="72" t="s">
        <v>431</v>
      </c>
      <c r="IKO57" s="72"/>
      <c r="IKP57" s="94"/>
      <c r="IKQ57" s="94"/>
      <c r="IKR57" s="94"/>
      <c r="IKS57" s="94"/>
      <c r="IKT57" s="94"/>
      <c r="IKU57" s="94"/>
      <c r="IKV57" s="94"/>
      <c r="IKW57" s="94"/>
      <c r="IKX57" s="94"/>
      <c r="IKY57" s="94"/>
      <c r="IKZ57" s="94"/>
      <c r="ILA57" s="94"/>
      <c r="ILB57" s="94"/>
      <c r="ILC57" s="94"/>
      <c r="ILD57" s="72" t="s">
        <v>431</v>
      </c>
      <c r="ILE57" s="72"/>
      <c r="ILF57" s="94"/>
      <c r="ILG57" s="94"/>
      <c r="ILH57" s="94"/>
      <c r="ILI57" s="94"/>
      <c r="ILJ57" s="94"/>
      <c r="ILK57" s="94"/>
      <c r="ILL57" s="94"/>
      <c r="ILM57" s="94"/>
      <c r="ILN57" s="94"/>
      <c r="ILO57" s="94"/>
      <c r="ILP57" s="94"/>
      <c r="ILQ57" s="94"/>
      <c r="ILR57" s="94"/>
      <c r="ILS57" s="94"/>
      <c r="ILT57" s="72" t="s">
        <v>431</v>
      </c>
      <c r="ILU57" s="72"/>
      <c r="ILV57" s="94"/>
      <c r="ILW57" s="94"/>
      <c r="ILX57" s="94"/>
      <c r="ILY57" s="94"/>
      <c r="ILZ57" s="94"/>
      <c r="IMA57" s="94"/>
      <c r="IMB57" s="94"/>
      <c r="IMC57" s="94"/>
      <c r="IMD57" s="94"/>
      <c r="IME57" s="94"/>
      <c r="IMF57" s="94"/>
      <c r="IMG57" s="94"/>
      <c r="IMH57" s="94"/>
      <c r="IMI57" s="94"/>
      <c r="IMJ57" s="72" t="s">
        <v>431</v>
      </c>
      <c r="IMK57" s="72"/>
      <c r="IML57" s="94"/>
      <c r="IMM57" s="94"/>
      <c r="IMN57" s="94"/>
      <c r="IMO57" s="94"/>
      <c r="IMP57" s="94"/>
      <c r="IMQ57" s="94"/>
      <c r="IMR57" s="94"/>
      <c r="IMS57" s="94"/>
      <c r="IMT57" s="94"/>
      <c r="IMU57" s="94"/>
      <c r="IMV57" s="94"/>
      <c r="IMW57" s="94"/>
      <c r="IMX57" s="94"/>
      <c r="IMY57" s="94"/>
      <c r="IMZ57" s="72" t="s">
        <v>431</v>
      </c>
      <c r="INA57" s="72"/>
      <c r="INB57" s="94"/>
      <c r="INC57" s="94"/>
      <c r="IND57" s="94"/>
      <c r="INE57" s="94"/>
      <c r="INF57" s="94"/>
      <c r="ING57" s="94"/>
      <c r="INH57" s="94"/>
      <c r="INI57" s="94"/>
      <c r="INJ57" s="94"/>
      <c r="INK57" s="94"/>
      <c r="INL57" s="94"/>
      <c r="INM57" s="94"/>
      <c r="INN57" s="94"/>
      <c r="INO57" s="94"/>
      <c r="INP57" s="72" t="s">
        <v>431</v>
      </c>
      <c r="INQ57" s="72"/>
      <c r="INR57" s="94"/>
      <c r="INS57" s="94"/>
      <c r="INT57" s="94"/>
      <c r="INU57" s="94"/>
      <c r="INV57" s="94"/>
      <c r="INW57" s="94"/>
      <c r="INX57" s="94"/>
      <c r="INY57" s="94"/>
      <c r="INZ57" s="94"/>
      <c r="IOA57" s="94"/>
      <c r="IOB57" s="94"/>
      <c r="IOC57" s="94"/>
      <c r="IOD57" s="94"/>
      <c r="IOE57" s="94"/>
      <c r="IOF57" s="72" t="s">
        <v>431</v>
      </c>
      <c r="IOG57" s="72"/>
      <c r="IOH57" s="94"/>
      <c r="IOI57" s="94"/>
      <c r="IOJ57" s="94"/>
      <c r="IOK57" s="94"/>
      <c r="IOL57" s="94"/>
      <c r="IOM57" s="94"/>
      <c r="ION57" s="94"/>
      <c r="IOO57" s="94"/>
      <c r="IOP57" s="94"/>
      <c r="IOQ57" s="94"/>
      <c r="IOR57" s="94"/>
      <c r="IOS57" s="94"/>
      <c r="IOT57" s="94"/>
      <c r="IOU57" s="94"/>
      <c r="IOV57" s="72" t="s">
        <v>431</v>
      </c>
      <c r="IOW57" s="72"/>
      <c r="IOX57" s="94"/>
      <c r="IOY57" s="94"/>
      <c r="IOZ57" s="94"/>
      <c r="IPA57" s="94"/>
      <c r="IPB57" s="94"/>
      <c r="IPC57" s="94"/>
      <c r="IPD57" s="94"/>
      <c r="IPE57" s="94"/>
      <c r="IPF57" s="94"/>
      <c r="IPG57" s="94"/>
      <c r="IPH57" s="94"/>
      <c r="IPI57" s="94"/>
      <c r="IPJ57" s="94"/>
      <c r="IPK57" s="94"/>
      <c r="IPL57" s="72" t="s">
        <v>431</v>
      </c>
      <c r="IPM57" s="72"/>
      <c r="IPN57" s="94"/>
      <c r="IPO57" s="94"/>
      <c r="IPP57" s="94"/>
      <c r="IPQ57" s="94"/>
      <c r="IPR57" s="94"/>
      <c r="IPS57" s="94"/>
      <c r="IPT57" s="94"/>
      <c r="IPU57" s="94"/>
      <c r="IPV57" s="94"/>
      <c r="IPW57" s="94"/>
      <c r="IPX57" s="94"/>
      <c r="IPY57" s="94"/>
      <c r="IPZ57" s="94"/>
      <c r="IQA57" s="94"/>
      <c r="IQB57" s="72" t="s">
        <v>431</v>
      </c>
      <c r="IQC57" s="72"/>
      <c r="IQD57" s="94"/>
      <c r="IQE57" s="94"/>
      <c r="IQF57" s="94"/>
      <c r="IQG57" s="94"/>
      <c r="IQH57" s="94"/>
      <c r="IQI57" s="94"/>
      <c r="IQJ57" s="94"/>
      <c r="IQK57" s="94"/>
      <c r="IQL57" s="94"/>
      <c r="IQM57" s="94"/>
      <c r="IQN57" s="94"/>
      <c r="IQO57" s="94"/>
      <c r="IQP57" s="94"/>
      <c r="IQQ57" s="94"/>
      <c r="IQR57" s="72" t="s">
        <v>431</v>
      </c>
      <c r="IQS57" s="72"/>
      <c r="IQT57" s="94"/>
      <c r="IQU57" s="94"/>
      <c r="IQV57" s="94"/>
      <c r="IQW57" s="94"/>
      <c r="IQX57" s="94"/>
      <c r="IQY57" s="94"/>
      <c r="IQZ57" s="94"/>
      <c r="IRA57" s="94"/>
      <c r="IRB57" s="94"/>
      <c r="IRC57" s="94"/>
      <c r="IRD57" s="94"/>
      <c r="IRE57" s="94"/>
      <c r="IRF57" s="94"/>
      <c r="IRG57" s="94"/>
      <c r="IRH57" s="72" t="s">
        <v>431</v>
      </c>
      <c r="IRI57" s="72"/>
      <c r="IRJ57" s="94"/>
      <c r="IRK57" s="94"/>
      <c r="IRL57" s="94"/>
      <c r="IRM57" s="94"/>
      <c r="IRN57" s="94"/>
      <c r="IRO57" s="94"/>
      <c r="IRP57" s="94"/>
      <c r="IRQ57" s="94"/>
      <c r="IRR57" s="94"/>
      <c r="IRS57" s="94"/>
      <c r="IRT57" s="94"/>
      <c r="IRU57" s="94"/>
      <c r="IRV57" s="94"/>
      <c r="IRW57" s="94"/>
      <c r="IRX57" s="72" t="s">
        <v>431</v>
      </c>
      <c r="IRY57" s="72"/>
      <c r="IRZ57" s="94"/>
      <c r="ISA57" s="94"/>
      <c r="ISB57" s="94"/>
      <c r="ISC57" s="94"/>
      <c r="ISD57" s="94"/>
      <c r="ISE57" s="94"/>
      <c r="ISF57" s="94"/>
      <c r="ISG57" s="94"/>
      <c r="ISH57" s="94"/>
      <c r="ISI57" s="94"/>
      <c r="ISJ57" s="94"/>
      <c r="ISK57" s="94"/>
      <c r="ISL57" s="94"/>
      <c r="ISM57" s="94"/>
      <c r="ISN57" s="72" t="s">
        <v>431</v>
      </c>
      <c r="ISO57" s="72"/>
      <c r="ISP57" s="94"/>
      <c r="ISQ57" s="94"/>
      <c r="ISR57" s="94"/>
      <c r="ISS57" s="94"/>
      <c r="IST57" s="94"/>
      <c r="ISU57" s="94"/>
      <c r="ISV57" s="94"/>
      <c r="ISW57" s="94"/>
      <c r="ISX57" s="94"/>
      <c r="ISY57" s="94"/>
      <c r="ISZ57" s="94"/>
      <c r="ITA57" s="94"/>
      <c r="ITB57" s="94"/>
      <c r="ITC57" s="94"/>
      <c r="ITD57" s="72" t="s">
        <v>431</v>
      </c>
      <c r="ITE57" s="72"/>
      <c r="ITF57" s="94"/>
      <c r="ITG57" s="94"/>
      <c r="ITH57" s="94"/>
      <c r="ITI57" s="94"/>
      <c r="ITJ57" s="94"/>
      <c r="ITK57" s="94"/>
      <c r="ITL57" s="94"/>
      <c r="ITM57" s="94"/>
      <c r="ITN57" s="94"/>
      <c r="ITO57" s="94"/>
      <c r="ITP57" s="94"/>
      <c r="ITQ57" s="94"/>
      <c r="ITR57" s="94"/>
      <c r="ITS57" s="94"/>
      <c r="ITT57" s="72" t="s">
        <v>431</v>
      </c>
      <c r="ITU57" s="72"/>
      <c r="ITV57" s="94"/>
      <c r="ITW57" s="94"/>
      <c r="ITX57" s="94"/>
      <c r="ITY57" s="94"/>
      <c r="ITZ57" s="94"/>
      <c r="IUA57" s="94"/>
      <c r="IUB57" s="94"/>
      <c r="IUC57" s="94"/>
      <c r="IUD57" s="94"/>
      <c r="IUE57" s="94"/>
      <c r="IUF57" s="94"/>
      <c r="IUG57" s="94"/>
      <c r="IUH57" s="94"/>
      <c r="IUI57" s="94"/>
      <c r="IUJ57" s="72" t="s">
        <v>431</v>
      </c>
      <c r="IUK57" s="72"/>
      <c r="IUL57" s="94"/>
      <c r="IUM57" s="94"/>
      <c r="IUN57" s="94"/>
      <c r="IUO57" s="94"/>
      <c r="IUP57" s="94"/>
      <c r="IUQ57" s="94"/>
      <c r="IUR57" s="94"/>
      <c r="IUS57" s="94"/>
      <c r="IUT57" s="94"/>
      <c r="IUU57" s="94"/>
      <c r="IUV57" s="94"/>
      <c r="IUW57" s="94"/>
      <c r="IUX57" s="94"/>
      <c r="IUY57" s="94"/>
      <c r="IUZ57" s="72" t="s">
        <v>431</v>
      </c>
      <c r="IVA57" s="72"/>
      <c r="IVB57" s="94"/>
      <c r="IVC57" s="94"/>
      <c r="IVD57" s="94"/>
      <c r="IVE57" s="94"/>
      <c r="IVF57" s="94"/>
      <c r="IVG57" s="94"/>
      <c r="IVH57" s="94"/>
      <c r="IVI57" s="94"/>
      <c r="IVJ57" s="94"/>
      <c r="IVK57" s="94"/>
      <c r="IVL57" s="94"/>
      <c r="IVM57" s="94"/>
      <c r="IVN57" s="94"/>
      <c r="IVO57" s="94"/>
      <c r="IVP57" s="72" t="s">
        <v>431</v>
      </c>
      <c r="IVQ57" s="72"/>
      <c r="IVR57" s="94"/>
      <c r="IVS57" s="94"/>
      <c r="IVT57" s="94"/>
      <c r="IVU57" s="94"/>
      <c r="IVV57" s="94"/>
      <c r="IVW57" s="94"/>
      <c r="IVX57" s="94"/>
      <c r="IVY57" s="94"/>
      <c r="IVZ57" s="94"/>
      <c r="IWA57" s="94"/>
      <c r="IWB57" s="94"/>
      <c r="IWC57" s="94"/>
      <c r="IWD57" s="94"/>
      <c r="IWE57" s="94"/>
      <c r="IWF57" s="72" t="s">
        <v>431</v>
      </c>
      <c r="IWG57" s="72"/>
      <c r="IWH57" s="94"/>
      <c r="IWI57" s="94"/>
      <c r="IWJ57" s="94"/>
      <c r="IWK57" s="94"/>
      <c r="IWL57" s="94"/>
      <c r="IWM57" s="94"/>
      <c r="IWN57" s="94"/>
      <c r="IWO57" s="94"/>
      <c r="IWP57" s="94"/>
      <c r="IWQ57" s="94"/>
      <c r="IWR57" s="94"/>
      <c r="IWS57" s="94"/>
      <c r="IWT57" s="94"/>
      <c r="IWU57" s="94"/>
      <c r="IWV57" s="72" t="s">
        <v>431</v>
      </c>
      <c r="IWW57" s="72"/>
      <c r="IWX57" s="94"/>
      <c r="IWY57" s="94"/>
      <c r="IWZ57" s="94"/>
      <c r="IXA57" s="94"/>
      <c r="IXB57" s="94"/>
      <c r="IXC57" s="94"/>
      <c r="IXD57" s="94"/>
      <c r="IXE57" s="94"/>
      <c r="IXF57" s="94"/>
      <c r="IXG57" s="94"/>
      <c r="IXH57" s="94"/>
      <c r="IXI57" s="94"/>
      <c r="IXJ57" s="94"/>
      <c r="IXK57" s="94"/>
      <c r="IXL57" s="72" t="s">
        <v>431</v>
      </c>
      <c r="IXM57" s="72"/>
      <c r="IXN57" s="94"/>
      <c r="IXO57" s="94"/>
      <c r="IXP57" s="94"/>
      <c r="IXQ57" s="94"/>
      <c r="IXR57" s="94"/>
      <c r="IXS57" s="94"/>
      <c r="IXT57" s="94"/>
      <c r="IXU57" s="94"/>
      <c r="IXV57" s="94"/>
      <c r="IXW57" s="94"/>
      <c r="IXX57" s="94"/>
      <c r="IXY57" s="94"/>
      <c r="IXZ57" s="94"/>
      <c r="IYA57" s="94"/>
      <c r="IYB57" s="72" t="s">
        <v>431</v>
      </c>
      <c r="IYC57" s="72"/>
      <c r="IYD57" s="94"/>
      <c r="IYE57" s="94"/>
      <c r="IYF57" s="94"/>
      <c r="IYG57" s="94"/>
      <c r="IYH57" s="94"/>
      <c r="IYI57" s="94"/>
      <c r="IYJ57" s="94"/>
      <c r="IYK57" s="94"/>
      <c r="IYL57" s="94"/>
      <c r="IYM57" s="94"/>
      <c r="IYN57" s="94"/>
      <c r="IYO57" s="94"/>
      <c r="IYP57" s="94"/>
      <c r="IYQ57" s="94"/>
      <c r="IYR57" s="72" t="s">
        <v>431</v>
      </c>
      <c r="IYS57" s="72"/>
      <c r="IYT57" s="94"/>
      <c r="IYU57" s="94"/>
      <c r="IYV57" s="94"/>
      <c r="IYW57" s="94"/>
      <c r="IYX57" s="94"/>
      <c r="IYY57" s="94"/>
      <c r="IYZ57" s="94"/>
      <c r="IZA57" s="94"/>
      <c r="IZB57" s="94"/>
      <c r="IZC57" s="94"/>
      <c r="IZD57" s="94"/>
      <c r="IZE57" s="94"/>
      <c r="IZF57" s="94"/>
      <c r="IZG57" s="94"/>
      <c r="IZH57" s="72" t="s">
        <v>431</v>
      </c>
      <c r="IZI57" s="72"/>
      <c r="IZJ57" s="94"/>
      <c r="IZK57" s="94"/>
      <c r="IZL57" s="94"/>
      <c r="IZM57" s="94"/>
      <c r="IZN57" s="94"/>
      <c r="IZO57" s="94"/>
      <c r="IZP57" s="94"/>
      <c r="IZQ57" s="94"/>
      <c r="IZR57" s="94"/>
      <c r="IZS57" s="94"/>
      <c r="IZT57" s="94"/>
      <c r="IZU57" s="94"/>
      <c r="IZV57" s="94"/>
      <c r="IZW57" s="94"/>
      <c r="IZX57" s="72" t="s">
        <v>431</v>
      </c>
      <c r="IZY57" s="72"/>
      <c r="IZZ57" s="94"/>
      <c r="JAA57" s="94"/>
      <c r="JAB57" s="94"/>
      <c r="JAC57" s="94"/>
      <c r="JAD57" s="94"/>
      <c r="JAE57" s="94"/>
      <c r="JAF57" s="94"/>
      <c r="JAG57" s="94"/>
      <c r="JAH57" s="94"/>
      <c r="JAI57" s="94"/>
      <c r="JAJ57" s="94"/>
      <c r="JAK57" s="94"/>
      <c r="JAL57" s="94"/>
      <c r="JAM57" s="94"/>
      <c r="JAN57" s="72" t="s">
        <v>431</v>
      </c>
      <c r="JAO57" s="72"/>
      <c r="JAP57" s="94"/>
      <c r="JAQ57" s="94"/>
      <c r="JAR57" s="94"/>
      <c r="JAS57" s="94"/>
      <c r="JAT57" s="94"/>
      <c r="JAU57" s="94"/>
      <c r="JAV57" s="94"/>
      <c r="JAW57" s="94"/>
      <c r="JAX57" s="94"/>
      <c r="JAY57" s="94"/>
      <c r="JAZ57" s="94"/>
      <c r="JBA57" s="94"/>
      <c r="JBB57" s="94"/>
      <c r="JBC57" s="94"/>
      <c r="JBD57" s="72" t="s">
        <v>431</v>
      </c>
      <c r="JBE57" s="72"/>
      <c r="JBF57" s="94"/>
      <c r="JBG57" s="94"/>
      <c r="JBH57" s="94"/>
      <c r="JBI57" s="94"/>
      <c r="JBJ57" s="94"/>
      <c r="JBK57" s="94"/>
      <c r="JBL57" s="94"/>
      <c r="JBM57" s="94"/>
      <c r="JBN57" s="94"/>
      <c r="JBO57" s="94"/>
      <c r="JBP57" s="94"/>
      <c r="JBQ57" s="94"/>
      <c r="JBR57" s="94"/>
      <c r="JBS57" s="94"/>
      <c r="JBT57" s="72" t="s">
        <v>431</v>
      </c>
      <c r="JBU57" s="72"/>
      <c r="JBV57" s="94"/>
      <c r="JBW57" s="94"/>
      <c r="JBX57" s="94"/>
      <c r="JBY57" s="94"/>
      <c r="JBZ57" s="94"/>
      <c r="JCA57" s="94"/>
      <c r="JCB57" s="94"/>
      <c r="JCC57" s="94"/>
      <c r="JCD57" s="94"/>
      <c r="JCE57" s="94"/>
      <c r="JCF57" s="94"/>
      <c r="JCG57" s="94"/>
      <c r="JCH57" s="94"/>
      <c r="JCI57" s="94"/>
      <c r="JCJ57" s="72" t="s">
        <v>431</v>
      </c>
      <c r="JCK57" s="72"/>
      <c r="JCL57" s="94"/>
      <c r="JCM57" s="94"/>
      <c r="JCN57" s="94"/>
      <c r="JCO57" s="94"/>
      <c r="JCP57" s="94"/>
      <c r="JCQ57" s="94"/>
      <c r="JCR57" s="94"/>
      <c r="JCS57" s="94"/>
      <c r="JCT57" s="94"/>
      <c r="JCU57" s="94"/>
      <c r="JCV57" s="94"/>
      <c r="JCW57" s="94"/>
      <c r="JCX57" s="94"/>
      <c r="JCY57" s="94"/>
      <c r="JCZ57" s="72" t="s">
        <v>431</v>
      </c>
      <c r="JDA57" s="72"/>
      <c r="JDB57" s="94"/>
      <c r="JDC57" s="94"/>
      <c r="JDD57" s="94"/>
      <c r="JDE57" s="94"/>
      <c r="JDF57" s="94"/>
      <c r="JDG57" s="94"/>
      <c r="JDH57" s="94"/>
      <c r="JDI57" s="94"/>
      <c r="JDJ57" s="94"/>
      <c r="JDK57" s="94"/>
      <c r="JDL57" s="94"/>
      <c r="JDM57" s="94"/>
      <c r="JDN57" s="94"/>
      <c r="JDO57" s="94"/>
      <c r="JDP57" s="72" t="s">
        <v>431</v>
      </c>
      <c r="JDQ57" s="72"/>
      <c r="JDR57" s="94"/>
      <c r="JDS57" s="94"/>
      <c r="JDT57" s="94"/>
      <c r="JDU57" s="94"/>
      <c r="JDV57" s="94"/>
      <c r="JDW57" s="94"/>
      <c r="JDX57" s="94"/>
      <c r="JDY57" s="94"/>
      <c r="JDZ57" s="94"/>
      <c r="JEA57" s="94"/>
      <c r="JEB57" s="94"/>
      <c r="JEC57" s="94"/>
      <c r="JED57" s="94"/>
      <c r="JEE57" s="94"/>
      <c r="JEF57" s="72" t="s">
        <v>431</v>
      </c>
      <c r="JEG57" s="72"/>
      <c r="JEH57" s="94"/>
      <c r="JEI57" s="94"/>
      <c r="JEJ57" s="94"/>
      <c r="JEK57" s="94"/>
      <c r="JEL57" s="94"/>
      <c r="JEM57" s="94"/>
      <c r="JEN57" s="94"/>
      <c r="JEO57" s="94"/>
      <c r="JEP57" s="94"/>
      <c r="JEQ57" s="94"/>
      <c r="JER57" s="94"/>
      <c r="JES57" s="94"/>
      <c r="JET57" s="94"/>
      <c r="JEU57" s="94"/>
      <c r="JEV57" s="72" t="s">
        <v>431</v>
      </c>
      <c r="JEW57" s="72"/>
      <c r="JEX57" s="94"/>
      <c r="JEY57" s="94"/>
      <c r="JEZ57" s="94"/>
      <c r="JFA57" s="94"/>
      <c r="JFB57" s="94"/>
      <c r="JFC57" s="94"/>
      <c r="JFD57" s="94"/>
      <c r="JFE57" s="94"/>
      <c r="JFF57" s="94"/>
      <c r="JFG57" s="94"/>
      <c r="JFH57" s="94"/>
      <c r="JFI57" s="94"/>
      <c r="JFJ57" s="94"/>
      <c r="JFK57" s="94"/>
      <c r="JFL57" s="72" t="s">
        <v>431</v>
      </c>
      <c r="JFM57" s="72"/>
      <c r="JFN57" s="94"/>
      <c r="JFO57" s="94"/>
      <c r="JFP57" s="94"/>
      <c r="JFQ57" s="94"/>
      <c r="JFR57" s="94"/>
      <c r="JFS57" s="94"/>
      <c r="JFT57" s="94"/>
      <c r="JFU57" s="94"/>
      <c r="JFV57" s="94"/>
      <c r="JFW57" s="94"/>
      <c r="JFX57" s="94"/>
      <c r="JFY57" s="94"/>
      <c r="JFZ57" s="94"/>
      <c r="JGA57" s="94"/>
      <c r="JGB57" s="72" t="s">
        <v>431</v>
      </c>
      <c r="JGC57" s="72"/>
      <c r="JGD57" s="94"/>
      <c r="JGE57" s="94"/>
      <c r="JGF57" s="94"/>
      <c r="JGG57" s="94"/>
      <c r="JGH57" s="94"/>
      <c r="JGI57" s="94"/>
      <c r="JGJ57" s="94"/>
      <c r="JGK57" s="94"/>
      <c r="JGL57" s="94"/>
      <c r="JGM57" s="94"/>
      <c r="JGN57" s="94"/>
      <c r="JGO57" s="94"/>
      <c r="JGP57" s="94"/>
      <c r="JGQ57" s="94"/>
      <c r="JGR57" s="72" t="s">
        <v>431</v>
      </c>
      <c r="JGS57" s="72"/>
      <c r="JGT57" s="94"/>
      <c r="JGU57" s="94"/>
      <c r="JGV57" s="94"/>
      <c r="JGW57" s="94"/>
      <c r="JGX57" s="94"/>
      <c r="JGY57" s="94"/>
      <c r="JGZ57" s="94"/>
      <c r="JHA57" s="94"/>
      <c r="JHB57" s="94"/>
      <c r="JHC57" s="94"/>
      <c r="JHD57" s="94"/>
      <c r="JHE57" s="94"/>
      <c r="JHF57" s="94"/>
      <c r="JHG57" s="94"/>
      <c r="JHH57" s="72" t="s">
        <v>431</v>
      </c>
      <c r="JHI57" s="72"/>
      <c r="JHJ57" s="94"/>
      <c r="JHK57" s="94"/>
      <c r="JHL57" s="94"/>
      <c r="JHM57" s="94"/>
      <c r="JHN57" s="94"/>
      <c r="JHO57" s="94"/>
      <c r="JHP57" s="94"/>
      <c r="JHQ57" s="94"/>
      <c r="JHR57" s="94"/>
      <c r="JHS57" s="94"/>
      <c r="JHT57" s="94"/>
      <c r="JHU57" s="94"/>
      <c r="JHV57" s="94"/>
      <c r="JHW57" s="94"/>
      <c r="JHX57" s="72" t="s">
        <v>431</v>
      </c>
      <c r="JHY57" s="72"/>
      <c r="JHZ57" s="94"/>
      <c r="JIA57" s="94"/>
      <c r="JIB57" s="94"/>
      <c r="JIC57" s="94"/>
      <c r="JID57" s="94"/>
      <c r="JIE57" s="94"/>
      <c r="JIF57" s="94"/>
      <c r="JIG57" s="94"/>
      <c r="JIH57" s="94"/>
      <c r="JII57" s="94"/>
      <c r="JIJ57" s="94"/>
      <c r="JIK57" s="94"/>
      <c r="JIL57" s="94"/>
      <c r="JIM57" s="94"/>
      <c r="JIN57" s="72" t="s">
        <v>431</v>
      </c>
      <c r="JIO57" s="72"/>
      <c r="JIP57" s="94"/>
      <c r="JIQ57" s="94"/>
      <c r="JIR57" s="94"/>
      <c r="JIS57" s="94"/>
      <c r="JIT57" s="94"/>
      <c r="JIU57" s="94"/>
      <c r="JIV57" s="94"/>
      <c r="JIW57" s="94"/>
      <c r="JIX57" s="94"/>
      <c r="JIY57" s="94"/>
      <c r="JIZ57" s="94"/>
      <c r="JJA57" s="94"/>
      <c r="JJB57" s="94"/>
      <c r="JJC57" s="94"/>
      <c r="JJD57" s="72" t="s">
        <v>431</v>
      </c>
      <c r="JJE57" s="72"/>
      <c r="JJF57" s="94"/>
      <c r="JJG57" s="94"/>
      <c r="JJH57" s="94"/>
      <c r="JJI57" s="94"/>
      <c r="JJJ57" s="94"/>
      <c r="JJK57" s="94"/>
      <c r="JJL57" s="94"/>
      <c r="JJM57" s="94"/>
      <c r="JJN57" s="94"/>
      <c r="JJO57" s="94"/>
      <c r="JJP57" s="94"/>
      <c r="JJQ57" s="94"/>
      <c r="JJR57" s="94"/>
      <c r="JJS57" s="94"/>
      <c r="JJT57" s="72" t="s">
        <v>431</v>
      </c>
      <c r="JJU57" s="72"/>
      <c r="JJV57" s="94"/>
      <c r="JJW57" s="94"/>
      <c r="JJX57" s="94"/>
      <c r="JJY57" s="94"/>
      <c r="JJZ57" s="94"/>
      <c r="JKA57" s="94"/>
      <c r="JKB57" s="94"/>
      <c r="JKC57" s="94"/>
      <c r="JKD57" s="94"/>
      <c r="JKE57" s="94"/>
      <c r="JKF57" s="94"/>
      <c r="JKG57" s="94"/>
      <c r="JKH57" s="94"/>
      <c r="JKI57" s="94"/>
      <c r="JKJ57" s="72" t="s">
        <v>431</v>
      </c>
      <c r="JKK57" s="72"/>
      <c r="JKL57" s="94"/>
      <c r="JKM57" s="94"/>
      <c r="JKN57" s="94"/>
      <c r="JKO57" s="94"/>
      <c r="JKP57" s="94"/>
      <c r="JKQ57" s="94"/>
      <c r="JKR57" s="94"/>
      <c r="JKS57" s="94"/>
      <c r="JKT57" s="94"/>
      <c r="JKU57" s="94"/>
      <c r="JKV57" s="94"/>
      <c r="JKW57" s="94"/>
      <c r="JKX57" s="94"/>
      <c r="JKY57" s="94"/>
      <c r="JKZ57" s="72" t="s">
        <v>431</v>
      </c>
      <c r="JLA57" s="72"/>
      <c r="JLB57" s="94"/>
      <c r="JLC57" s="94"/>
      <c r="JLD57" s="94"/>
      <c r="JLE57" s="94"/>
      <c r="JLF57" s="94"/>
      <c r="JLG57" s="94"/>
      <c r="JLH57" s="94"/>
      <c r="JLI57" s="94"/>
      <c r="JLJ57" s="94"/>
      <c r="JLK57" s="94"/>
      <c r="JLL57" s="94"/>
      <c r="JLM57" s="94"/>
      <c r="JLN57" s="94"/>
      <c r="JLO57" s="94"/>
      <c r="JLP57" s="72" t="s">
        <v>431</v>
      </c>
      <c r="JLQ57" s="72"/>
      <c r="JLR57" s="94"/>
      <c r="JLS57" s="94"/>
      <c r="JLT57" s="94"/>
      <c r="JLU57" s="94"/>
      <c r="JLV57" s="94"/>
      <c r="JLW57" s="94"/>
      <c r="JLX57" s="94"/>
      <c r="JLY57" s="94"/>
      <c r="JLZ57" s="94"/>
      <c r="JMA57" s="94"/>
      <c r="JMB57" s="94"/>
      <c r="JMC57" s="94"/>
      <c r="JMD57" s="94"/>
      <c r="JME57" s="94"/>
      <c r="JMF57" s="72" t="s">
        <v>431</v>
      </c>
      <c r="JMG57" s="72"/>
      <c r="JMH57" s="94"/>
      <c r="JMI57" s="94"/>
      <c r="JMJ57" s="94"/>
      <c r="JMK57" s="94"/>
      <c r="JML57" s="94"/>
      <c r="JMM57" s="94"/>
      <c r="JMN57" s="94"/>
      <c r="JMO57" s="94"/>
      <c r="JMP57" s="94"/>
      <c r="JMQ57" s="94"/>
      <c r="JMR57" s="94"/>
      <c r="JMS57" s="94"/>
      <c r="JMT57" s="94"/>
      <c r="JMU57" s="94"/>
      <c r="JMV57" s="72" t="s">
        <v>431</v>
      </c>
      <c r="JMW57" s="72"/>
      <c r="JMX57" s="94"/>
      <c r="JMY57" s="94"/>
      <c r="JMZ57" s="94"/>
      <c r="JNA57" s="94"/>
      <c r="JNB57" s="94"/>
      <c r="JNC57" s="94"/>
      <c r="JND57" s="94"/>
      <c r="JNE57" s="94"/>
      <c r="JNF57" s="94"/>
      <c r="JNG57" s="94"/>
      <c r="JNH57" s="94"/>
      <c r="JNI57" s="94"/>
      <c r="JNJ57" s="94"/>
      <c r="JNK57" s="94"/>
      <c r="JNL57" s="72" t="s">
        <v>431</v>
      </c>
      <c r="JNM57" s="72"/>
      <c r="JNN57" s="94"/>
      <c r="JNO57" s="94"/>
      <c r="JNP57" s="94"/>
      <c r="JNQ57" s="94"/>
      <c r="JNR57" s="94"/>
      <c r="JNS57" s="94"/>
      <c r="JNT57" s="94"/>
      <c r="JNU57" s="94"/>
      <c r="JNV57" s="94"/>
      <c r="JNW57" s="94"/>
      <c r="JNX57" s="94"/>
      <c r="JNY57" s="94"/>
      <c r="JNZ57" s="94"/>
      <c r="JOA57" s="94"/>
      <c r="JOB57" s="72" t="s">
        <v>431</v>
      </c>
      <c r="JOC57" s="72"/>
      <c r="JOD57" s="94"/>
      <c r="JOE57" s="94"/>
      <c r="JOF57" s="94"/>
      <c r="JOG57" s="94"/>
      <c r="JOH57" s="94"/>
      <c r="JOI57" s="94"/>
      <c r="JOJ57" s="94"/>
      <c r="JOK57" s="94"/>
      <c r="JOL57" s="94"/>
      <c r="JOM57" s="94"/>
      <c r="JON57" s="94"/>
      <c r="JOO57" s="94"/>
      <c r="JOP57" s="94"/>
      <c r="JOQ57" s="94"/>
      <c r="JOR57" s="72" t="s">
        <v>431</v>
      </c>
      <c r="JOS57" s="72"/>
      <c r="JOT57" s="94"/>
      <c r="JOU57" s="94"/>
      <c r="JOV57" s="94"/>
      <c r="JOW57" s="94"/>
      <c r="JOX57" s="94"/>
      <c r="JOY57" s="94"/>
      <c r="JOZ57" s="94"/>
      <c r="JPA57" s="94"/>
      <c r="JPB57" s="94"/>
      <c r="JPC57" s="94"/>
      <c r="JPD57" s="94"/>
      <c r="JPE57" s="94"/>
      <c r="JPF57" s="94"/>
      <c r="JPG57" s="94"/>
      <c r="JPH57" s="72" t="s">
        <v>431</v>
      </c>
      <c r="JPI57" s="72"/>
      <c r="JPJ57" s="94"/>
      <c r="JPK57" s="94"/>
      <c r="JPL57" s="94"/>
      <c r="JPM57" s="94"/>
      <c r="JPN57" s="94"/>
      <c r="JPO57" s="94"/>
      <c r="JPP57" s="94"/>
      <c r="JPQ57" s="94"/>
      <c r="JPR57" s="94"/>
      <c r="JPS57" s="94"/>
      <c r="JPT57" s="94"/>
      <c r="JPU57" s="94"/>
      <c r="JPV57" s="94"/>
      <c r="JPW57" s="94"/>
      <c r="JPX57" s="72" t="s">
        <v>431</v>
      </c>
      <c r="JPY57" s="72"/>
      <c r="JPZ57" s="94"/>
      <c r="JQA57" s="94"/>
      <c r="JQB57" s="94"/>
      <c r="JQC57" s="94"/>
      <c r="JQD57" s="94"/>
      <c r="JQE57" s="94"/>
      <c r="JQF57" s="94"/>
      <c r="JQG57" s="94"/>
      <c r="JQH57" s="94"/>
      <c r="JQI57" s="94"/>
      <c r="JQJ57" s="94"/>
      <c r="JQK57" s="94"/>
      <c r="JQL57" s="94"/>
      <c r="JQM57" s="94"/>
      <c r="JQN57" s="72" t="s">
        <v>431</v>
      </c>
      <c r="JQO57" s="72"/>
      <c r="JQP57" s="94"/>
      <c r="JQQ57" s="94"/>
      <c r="JQR57" s="94"/>
      <c r="JQS57" s="94"/>
      <c r="JQT57" s="94"/>
      <c r="JQU57" s="94"/>
      <c r="JQV57" s="94"/>
      <c r="JQW57" s="94"/>
      <c r="JQX57" s="94"/>
      <c r="JQY57" s="94"/>
      <c r="JQZ57" s="94"/>
      <c r="JRA57" s="94"/>
      <c r="JRB57" s="94"/>
      <c r="JRC57" s="94"/>
      <c r="JRD57" s="72" t="s">
        <v>431</v>
      </c>
      <c r="JRE57" s="72"/>
      <c r="JRF57" s="94"/>
      <c r="JRG57" s="94"/>
      <c r="JRH57" s="94"/>
      <c r="JRI57" s="94"/>
      <c r="JRJ57" s="94"/>
      <c r="JRK57" s="94"/>
      <c r="JRL57" s="94"/>
      <c r="JRM57" s="94"/>
      <c r="JRN57" s="94"/>
      <c r="JRO57" s="94"/>
      <c r="JRP57" s="94"/>
      <c r="JRQ57" s="94"/>
      <c r="JRR57" s="94"/>
      <c r="JRS57" s="94"/>
      <c r="JRT57" s="72" t="s">
        <v>431</v>
      </c>
      <c r="JRU57" s="72"/>
      <c r="JRV57" s="94"/>
      <c r="JRW57" s="94"/>
      <c r="JRX57" s="94"/>
      <c r="JRY57" s="94"/>
      <c r="JRZ57" s="94"/>
      <c r="JSA57" s="94"/>
      <c r="JSB57" s="94"/>
      <c r="JSC57" s="94"/>
      <c r="JSD57" s="94"/>
      <c r="JSE57" s="94"/>
      <c r="JSF57" s="94"/>
      <c r="JSG57" s="94"/>
      <c r="JSH57" s="94"/>
      <c r="JSI57" s="94"/>
      <c r="JSJ57" s="72" t="s">
        <v>431</v>
      </c>
      <c r="JSK57" s="72"/>
      <c r="JSL57" s="94"/>
      <c r="JSM57" s="94"/>
      <c r="JSN57" s="94"/>
      <c r="JSO57" s="94"/>
      <c r="JSP57" s="94"/>
      <c r="JSQ57" s="94"/>
      <c r="JSR57" s="94"/>
      <c r="JSS57" s="94"/>
      <c r="JST57" s="94"/>
      <c r="JSU57" s="94"/>
      <c r="JSV57" s="94"/>
      <c r="JSW57" s="94"/>
      <c r="JSX57" s="94"/>
      <c r="JSY57" s="94"/>
      <c r="JSZ57" s="72" t="s">
        <v>431</v>
      </c>
      <c r="JTA57" s="72"/>
      <c r="JTB57" s="94"/>
      <c r="JTC57" s="94"/>
      <c r="JTD57" s="94"/>
      <c r="JTE57" s="94"/>
      <c r="JTF57" s="94"/>
      <c r="JTG57" s="94"/>
      <c r="JTH57" s="94"/>
      <c r="JTI57" s="94"/>
      <c r="JTJ57" s="94"/>
      <c r="JTK57" s="94"/>
      <c r="JTL57" s="94"/>
      <c r="JTM57" s="94"/>
      <c r="JTN57" s="94"/>
      <c r="JTO57" s="94"/>
      <c r="JTP57" s="72" t="s">
        <v>431</v>
      </c>
      <c r="JTQ57" s="72"/>
      <c r="JTR57" s="94"/>
      <c r="JTS57" s="94"/>
      <c r="JTT57" s="94"/>
      <c r="JTU57" s="94"/>
      <c r="JTV57" s="94"/>
      <c r="JTW57" s="94"/>
      <c r="JTX57" s="94"/>
      <c r="JTY57" s="94"/>
      <c r="JTZ57" s="94"/>
      <c r="JUA57" s="94"/>
      <c r="JUB57" s="94"/>
      <c r="JUC57" s="94"/>
      <c r="JUD57" s="94"/>
      <c r="JUE57" s="94"/>
      <c r="JUF57" s="72" t="s">
        <v>431</v>
      </c>
      <c r="JUG57" s="72"/>
      <c r="JUH57" s="94"/>
      <c r="JUI57" s="94"/>
      <c r="JUJ57" s="94"/>
      <c r="JUK57" s="94"/>
      <c r="JUL57" s="94"/>
      <c r="JUM57" s="94"/>
      <c r="JUN57" s="94"/>
      <c r="JUO57" s="94"/>
      <c r="JUP57" s="94"/>
      <c r="JUQ57" s="94"/>
      <c r="JUR57" s="94"/>
      <c r="JUS57" s="94"/>
      <c r="JUT57" s="94"/>
      <c r="JUU57" s="94"/>
      <c r="JUV57" s="72" t="s">
        <v>431</v>
      </c>
      <c r="JUW57" s="72"/>
      <c r="JUX57" s="94"/>
      <c r="JUY57" s="94"/>
      <c r="JUZ57" s="94"/>
      <c r="JVA57" s="94"/>
      <c r="JVB57" s="94"/>
      <c r="JVC57" s="94"/>
      <c r="JVD57" s="94"/>
      <c r="JVE57" s="94"/>
      <c r="JVF57" s="94"/>
      <c r="JVG57" s="94"/>
      <c r="JVH57" s="94"/>
      <c r="JVI57" s="94"/>
      <c r="JVJ57" s="94"/>
      <c r="JVK57" s="94"/>
      <c r="JVL57" s="72" t="s">
        <v>431</v>
      </c>
      <c r="JVM57" s="72"/>
      <c r="JVN57" s="94"/>
      <c r="JVO57" s="94"/>
      <c r="JVP57" s="94"/>
      <c r="JVQ57" s="94"/>
      <c r="JVR57" s="94"/>
      <c r="JVS57" s="94"/>
      <c r="JVT57" s="94"/>
      <c r="JVU57" s="94"/>
      <c r="JVV57" s="94"/>
      <c r="JVW57" s="94"/>
      <c r="JVX57" s="94"/>
      <c r="JVY57" s="94"/>
      <c r="JVZ57" s="94"/>
      <c r="JWA57" s="94"/>
      <c r="JWB57" s="72" t="s">
        <v>431</v>
      </c>
      <c r="JWC57" s="72"/>
      <c r="JWD57" s="94"/>
      <c r="JWE57" s="94"/>
      <c r="JWF57" s="94"/>
      <c r="JWG57" s="94"/>
      <c r="JWH57" s="94"/>
      <c r="JWI57" s="94"/>
      <c r="JWJ57" s="94"/>
      <c r="JWK57" s="94"/>
      <c r="JWL57" s="94"/>
      <c r="JWM57" s="94"/>
      <c r="JWN57" s="94"/>
      <c r="JWO57" s="94"/>
      <c r="JWP57" s="94"/>
      <c r="JWQ57" s="94"/>
      <c r="JWR57" s="72" t="s">
        <v>431</v>
      </c>
      <c r="JWS57" s="72"/>
      <c r="JWT57" s="94"/>
      <c r="JWU57" s="94"/>
      <c r="JWV57" s="94"/>
      <c r="JWW57" s="94"/>
      <c r="JWX57" s="94"/>
      <c r="JWY57" s="94"/>
      <c r="JWZ57" s="94"/>
      <c r="JXA57" s="94"/>
      <c r="JXB57" s="94"/>
      <c r="JXC57" s="94"/>
      <c r="JXD57" s="94"/>
      <c r="JXE57" s="94"/>
      <c r="JXF57" s="94"/>
      <c r="JXG57" s="94"/>
      <c r="JXH57" s="72" t="s">
        <v>431</v>
      </c>
      <c r="JXI57" s="72"/>
      <c r="JXJ57" s="94"/>
      <c r="JXK57" s="94"/>
      <c r="JXL57" s="94"/>
      <c r="JXM57" s="94"/>
      <c r="JXN57" s="94"/>
      <c r="JXO57" s="94"/>
      <c r="JXP57" s="94"/>
      <c r="JXQ57" s="94"/>
      <c r="JXR57" s="94"/>
      <c r="JXS57" s="94"/>
      <c r="JXT57" s="94"/>
      <c r="JXU57" s="94"/>
      <c r="JXV57" s="94"/>
      <c r="JXW57" s="94"/>
      <c r="JXX57" s="72" t="s">
        <v>431</v>
      </c>
      <c r="JXY57" s="72"/>
      <c r="JXZ57" s="94"/>
      <c r="JYA57" s="94"/>
      <c r="JYB57" s="94"/>
      <c r="JYC57" s="94"/>
      <c r="JYD57" s="94"/>
      <c r="JYE57" s="94"/>
      <c r="JYF57" s="94"/>
      <c r="JYG57" s="94"/>
      <c r="JYH57" s="94"/>
      <c r="JYI57" s="94"/>
      <c r="JYJ57" s="94"/>
      <c r="JYK57" s="94"/>
      <c r="JYL57" s="94"/>
      <c r="JYM57" s="94"/>
      <c r="JYN57" s="72" t="s">
        <v>431</v>
      </c>
      <c r="JYO57" s="72"/>
      <c r="JYP57" s="94"/>
      <c r="JYQ57" s="94"/>
      <c r="JYR57" s="94"/>
      <c r="JYS57" s="94"/>
      <c r="JYT57" s="94"/>
      <c r="JYU57" s="94"/>
      <c r="JYV57" s="94"/>
      <c r="JYW57" s="94"/>
      <c r="JYX57" s="94"/>
      <c r="JYY57" s="94"/>
      <c r="JYZ57" s="94"/>
      <c r="JZA57" s="94"/>
      <c r="JZB57" s="94"/>
      <c r="JZC57" s="94"/>
      <c r="JZD57" s="72" t="s">
        <v>431</v>
      </c>
      <c r="JZE57" s="72"/>
      <c r="JZF57" s="94"/>
      <c r="JZG57" s="94"/>
      <c r="JZH57" s="94"/>
      <c r="JZI57" s="94"/>
      <c r="JZJ57" s="94"/>
      <c r="JZK57" s="94"/>
      <c r="JZL57" s="94"/>
      <c r="JZM57" s="94"/>
      <c r="JZN57" s="94"/>
      <c r="JZO57" s="94"/>
      <c r="JZP57" s="94"/>
      <c r="JZQ57" s="94"/>
      <c r="JZR57" s="94"/>
      <c r="JZS57" s="94"/>
      <c r="JZT57" s="72" t="s">
        <v>431</v>
      </c>
      <c r="JZU57" s="72"/>
      <c r="JZV57" s="94"/>
      <c r="JZW57" s="94"/>
      <c r="JZX57" s="94"/>
      <c r="JZY57" s="94"/>
      <c r="JZZ57" s="94"/>
      <c r="KAA57" s="94"/>
      <c r="KAB57" s="94"/>
      <c r="KAC57" s="94"/>
      <c r="KAD57" s="94"/>
      <c r="KAE57" s="94"/>
      <c r="KAF57" s="94"/>
      <c r="KAG57" s="94"/>
      <c r="KAH57" s="94"/>
      <c r="KAI57" s="94"/>
      <c r="KAJ57" s="72" t="s">
        <v>431</v>
      </c>
      <c r="KAK57" s="72"/>
      <c r="KAL57" s="94"/>
      <c r="KAM57" s="94"/>
      <c r="KAN57" s="94"/>
      <c r="KAO57" s="94"/>
      <c r="KAP57" s="94"/>
      <c r="KAQ57" s="94"/>
      <c r="KAR57" s="94"/>
      <c r="KAS57" s="94"/>
      <c r="KAT57" s="94"/>
      <c r="KAU57" s="94"/>
      <c r="KAV57" s="94"/>
      <c r="KAW57" s="94"/>
      <c r="KAX57" s="94"/>
      <c r="KAY57" s="94"/>
      <c r="KAZ57" s="72" t="s">
        <v>431</v>
      </c>
      <c r="KBA57" s="72"/>
      <c r="KBB57" s="94"/>
      <c r="KBC57" s="94"/>
      <c r="KBD57" s="94"/>
      <c r="KBE57" s="94"/>
      <c r="KBF57" s="94"/>
      <c r="KBG57" s="94"/>
      <c r="KBH57" s="94"/>
      <c r="KBI57" s="94"/>
      <c r="KBJ57" s="94"/>
      <c r="KBK57" s="94"/>
      <c r="KBL57" s="94"/>
      <c r="KBM57" s="94"/>
      <c r="KBN57" s="94"/>
      <c r="KBO57" s="94"/>
      <c r="KBP57" s="72" t="s">
        <v>431</v>
      </c>
      <c r="KBQ57" s="72"/>
      <c r="KBR57" s="94"/>
      <c r="KBS57" s="94"/>
      <c r="KBT57" s="94"/>
      <c r="KBU57" s="94"/>
      <c r="KBV57" s="94"/>
      <c r="KBW57" s="94"/>
      <c r="KBX57" s="94"/>
      <c r="KBY57" s="94"/>
      <c r="KBZ57" s="94"/>
      <c r="KCA57" s="94"/>
      <c r="KCB57" s="94"/>
      <c r="KCC57" s="94"/>
      <c r="KCD57" s="94"/>
      <c r="KCE57" s="94"/>
      <c r="KCF57" s="72" t="s">
        <v>431</v>
      </c>
      <c r="KCG57" s="72"/>
      <c r="KCH57" s="94"/>
      <c r="KCI57" s="94"/>
      <c r="KCJ57" s="94"/>
      <c r="KCK57" s="94"/>
      <c r="KCL57" s="94"/>
      <c r="KCM57" s="94"/>
      <c r="KCN57" s="94"/>
      <c r="KCO57" s="94"/>
      <c r="KCP57" s="94"/>
      <c r="KCQ57" s="94"/>
      <c r="KCR57" s="94"/>
      <c r="KCS57" s="94"/>
      <c r="KCT57" s="94"/>
      <c r="KCU57" s="94"/>
      <c r="KCV57" s="72" t="s">
        <v>431</v>
      </c>
      <c r="KCW57" s="72"/>
      <c r="KCX57" s="94"/>
      <c r="KCY57" s="94"/>
      <c r="KCZ57" s="94"/>
      <c r="KDA57" s="94"/>
      <c r="KDB57" s="94"/>
      <c r="KDC57" s="94"/>
      <c r="KDD57" s="94"/>
      <c r="KDE57" s="94"/>
      <c r="KDF57" s="94"/>
      <c r="KDG57" s="94"/>
      <c r="KDH57" s="94"/>
      <c r="KDI57" s="94"/>
      <c r="KDJ57" s="94"/>
      <c r="KDK57" s="94"/>
      <c r="KDL57" s="72" t="s">
        <v>431</v>
      </c>
      <c r="KDM57" s="72"/>
      <c r="KDN57" s="94"/>
      <c r="KDO57" s="94"/>
      <c r="KDP57" s="94"/>
      <c r="KDQ57" s="94"/>
      <c r="KDR57" s="94"/>
      <c r="KDS57" s="94"/>
      <c r="KDT57" s="94"/>
      <c r="KDU57" s="94"/>
      <c r="KDV57" s="94"/>
      <c r="KDW57" s="94"/>
      <c r="KDX57" s="94"/>
      <c r="KDY57" s="94"/>
      <c r="KDZ57" s="94"/>
      <c r="KEA57" s="94"/>
      <c r="KEB57" s="72" t="s">
        <v>431</v>
      </c>
      <c r="KEC57" s="72"/>
      <c r="KED57" s="94"/>
      <c r="KEE57" s="94"/>
      <c r="KEF57" s="94"/>
      <c r="KEG57" s="94"/>
      <c r="KEH57" s="94"/>
      <c r="KEI57" s="94"/>
      <c r="KEJ57" s="94"/>
      <c r="KEK57" s="94"/>
      <c r="KEL57" s="94"/>
      <c r="KEM57" s="94"/>
      <c r="KEN57" s="94"/>
      <c r="KEO57" s="94"/>
      <c r="KEP57" s="94"/>
      <c r="KEQ57" s="94"/>
      <c r="KER57" s="72" t="s">
        <v>431</v>
      </c>
      <c r="KES57" s="72"/>
      <c r="KET57" s="94"/>
      <c r="KEU57" s="94"/>
      <c r="KEV57" s="94"/>
      <c r="KEW57" s="94"/>
      <c r="KEX57" s="94"/>
      <c r="KEY57" s="94"/>
      <c r="KEZ57" s="94"/>
      <c r="KFA57" s="94"/>
      <c r="KFB57" s="94"/>
      <c r="KFC57" s="94"/>
      <c r="KFD57" s="94"/>
      <c r="KFE57" s="94"/>
      <c r="KFF57" s="94"/>
      <c r="KFG57" s="94"/>
      <c r="KFH57" s="72" t="s">
        <v>431</v>
      </c>
      <c r="KFI57" s="72"/>
      <c r="KFJ57" s="94"/>
      <c r="KFK57" s="94"/>
      <c r="KFL57" s="94"/>
      <c r="KFM57" s="94"/>
      <c r="KFN57" s="94"/>
      <c r="KFO57" s="94"/>
      <c r="KFP57" s="94"/>
      <c r="KFQ57" s="94"/>
      <c r="KFR57" s="94"/>
      <c r="KFS57" s="94"/>
      <c r="KFT57" s="94"/>
      <c r="KFU57" s="94"/>
      <c r="KFV57" s="94"/>
      <c r="KFW57" s="94"/>
      <c r="KFX57" s="72" t="s">
        <v>431</v>
      </c>
      <c r="KFY57" s="72"/>
      <c r="KFZ57" s="94"/>
      <c r="KGA57" s="94"/>
      <c r="KGB57" s="94"/>
      <c r="KGC57" s="94"/>
      <c r="KGD57" s="94"/>
      <c r="KGE57" s="94"/>
      <c r="KGF57" s="94"/>
      <c r="KGG57" s="94"/>
      <c r="KGH57" s="94"/>
      <c r="KGI57" s="94"/>
      <c r="KGJ57" s="94"/>
      <c r="KGK57" s="94"/>
      <c r="KGL57" s="94"/>
      <c r="KGM57" s="94"/>
      <c r="KGN57" s="72" t="s">
        <v>431</v>
      </c>
      <c r="KGO57" s="72"/>
      <c r="KGP57" s="94"/>
      <c r="KGQ57" s="94"/>
      <c r="KGR57" s="94"/>
      <c r="KGS57" s="94"/>
      <c r="KGT57" s="94"/>
      <c r="KGU57" s="94"/>
      <c r="KGV57" s="94"/>
      <c r="KGW57" s="94"/>
      <c r="KGX57" s="94"/>
      <c r="KGY57" s="94"/>
      <c r="KGZ57" s="94"/>
      <c r="KHA57" s="94"/>
      <c r="KHB57" s="94"/>
      <c r="KHC57" s="94"/>
      <c r="KHD57" s="72" t="s">
        <v>431</v>
      </c>
      <c r="KHE57" s="72"/>
      <c r="KHF57" s="94"/>
      <c r="KHG57" s="94"/>
      <c r="KHH57" s="94"/>
      <c r="KHI57" s="94"/>
      <c r="KHJ57" s="94"/>
      <c r="KHK57" s="94"/>
      <c r="KHL57" s="94"/>
      <c r="KHM57" s="94"/>
      <c r="KHN57" s="94"/>
      <c r="KHO57" s="94"/>
      <c r="KHP57" s="94"/>
      <c r="KHQ57" s="94"/>
      <c r="KHR57" s="94"/>
      <c r="KHS57" s="94"/>
      <c r="KHT57" s="72" t="s">
        <v>431</v>
      </c>
      <c r="KHU57" s="72"/>
      <c r="KHV57" s="94"/>
      <c r="KHW57" s="94"/>
      <c r="KHX57" s="94"/>
      <c r="KHY57" s="94"/>
      <c r="KHZ57" s="94"/>
      <c r="KIA57" s="94"/>
      <c r="KIB57" s="94"/>
      <c r="KIC57" s="94"/>
      <c r="KID57" s="94"/>
      <c r="KIE57" s="94"/>
      <c r="KIF57" s="94"/>
      <c r="KIG57" s="94"/>
      <c r="KIH57" s="94"/>
      <c r="KII57" s="94"/>
      <c r="KIJ57" s="72" t="s">
        <v>431</v>
      </c>
      <c r="KIK57" s="72"/>
      <c r="KIL57" s="94"/>
      <c r="KIM57" s="94"/>
      <c r="KIN57" s="94"/>
      <c r="KIO57" s="94"/>
      <c r="KIP57" s="94"/>
      <c r="KIQ57" s="94"/>
      <c r="KIR57" s="94"/>
      <c r="KIS57" s="94"/>
      <c r="KIT57" s="94"/>
      <c r="KIU57" s="94"/>
      <c r="KIV57" s="94"/>
      <c r="KIW57" s="94"/>
      <c r="KIX57" s="94"/>
      <c r="KIY57" s="94"/>
      <c r="KIZ57" s="72" t="s">
        <v>431</v>
      </c>
      <c r="KJA57" s="72"/>
      <c r="KJB57" s="94"/>
      <c r="KJC57" s="94"/>
      <c r="KJD57" s="94"/>
      <c r="KJE57" s="94"/>
      <c r="KJF57" s="94"/>
      <c r="KJG57" s="94"/>
      <c r="KJH57" s="94"/>
      <c r="KJI57" s="94"/>
      <c r="KJJ57" s="94"/>
      <c r="KJK57" s="94"/>
      <c r="KJL57" s="94"/>
      <c r="KJM57" s="94"/>
      <c r="KJN57" s="94"/>
      <c r="KJO57" s="94"/>
      <c r="KJP57" s="72" t="s">
        <v>431</v>
      </c>
      <c r="KJQ57" s="72"/>
      <c r="KJR57" s="94"/>
      <c r="KJS57" s="94"/>
      <c r="KJT57" s="94"/>
      <c r="KJU57" s="94"/>
      <c r="KJV57" s="94"/>
      <c r="KJW57" s="94"/>
      <c r="KJX57" s="94"/>
      <c r="KJY57" s="94"/>
      <c r="KJZ57" s="94"/>
      <c r="KKA57" s="94"/>
      <c r="KKB57" s="94"/>
      <c r="KKC57" s="94"/>
      <c r="KKD57" s="94"/>
      <c r="KKE57" s="94"/>
      <c r="KKF57" s="72" t="s">
        <v>431</v>
      </c>
      <c r="KKG57" s="72"/>
      <c r="KKH57" s="94"/>
      <c r="KKI57" s="94"/>
      <c r="KKJ57" s="94"/>
      <c r="KKK57" s="94"/>
      <c r="KKL57" s="94"/>
      <c r="KKM57" s="94"/>
      <c r="KKN57" s="94"/>
      <c r="KKO57" s="94"/>
      <c r="KKP57" s="94"/>
      <c r="KKQ57" s="94"/>
      <c r="KKR57" s="94"/>
      <c r="KKS57" s="94"/>
      <c r="KKT57" s="94"/>
      <c r="KKU57" s="94"/>
      <c r="KKV57" s="72" t="s">
        <v>431</v>
      </c>
      <c r="KKW57" s="72"/>
      <c r="KKX57" s="94"/>
      <c r="KKY57" s="94"/>
      <c r="KKZ57" s="94"/>
      <c r="KLA57" s="94"/>
      <c r="KLB57" s="94"/>
      <c r="KLC57" s="94"/>
      <c r="KLD57" s="94"/>
      <c r="KLE57" s="94"/>
      <c r="KLF57" s="94"/>
      <c r="KLG57" s="94"/>
      <c r="KLH57" s="94"/>
      <c r="KLI57" s="94"/>
      <c r="KLJ57" s="94"/>
      <c r="KLK57" s="94"/>
      <c r="KLL57" s="72" t="s">
        <v>431</v>
      </c>
      <c r="KLM57" s="72"/>
      <c r="KLN57" s="94"/>
      <c r="KLO57" s="94"/>
      <c r="KLP57" s="94"/>
      <c r="KLQ57" s="94"/>
      <c r="KLR57" s="94"/>
      <c r="KLS57" s="94"/>
      <c r="KLT57" s="94"/>
      <c r="KLU57" s="94"/>
      <c r="KLV57" s="94"/>
      <c r="KLW57" s="94"/>
      <c r="KLX57" s="94"/>
      <c r="KLY57" s="94"/>
      <c r="KLZ57" s="94"/>
      <c r="KMA57" s="94"/>
      <c r="KMB57" s="72" t="s">
        <v>431</v>
      </c>
      <c r="KMC57" s="72"/>
      <c r="KMD57" s="94"/>
      <c r="KME57" s="94"/>
      <c r="KMF57" s="94"/>
      <c r="KMG57" s="94"/>
      <c r="KMH57" s="94"/>
      <c r="KMI57" s="94"/>
      <c r="KMJ57" s="94"/>
      <c r="KMK57" s="94"/>
      <c r="KML57" s="94"/>
      <c r="KMM57" s="94"/>
      <c r="KMN57" s="94"/>
      <c r="KMO57" s="94"/>
      <c r="KMP57" s="94"/>
      <c r="KMQ57" s="94"/>
      <c r="KMR57" s="72" t="s">
        <v>431</v>
      </c>
      <c r="KMS57" s="72"/>
      <c r="KMT57" s="94"/>
      <c r="KMU57" s="94"/>
      <c r="KMV57" s="94"/>
      <c r="KMW57" s="94"/>
      <c r="KMX57" s="94"/>
      <c r="KMY57" s="94"/>
      <c r="KMZ57" s="94"/>
      <c r="KNA57" s="94"/>
      <c r="KNB57" s="94"/>
      <c r="KNC57" s="94"/>
      <c r="KND57" s="94"/>
      <c r="KNE57" s="94"/>
      <c r="KNF57" s="94"/>
      <c r="KNG57" s="94"/>
      <c r="KNH57" s="72" t="s">
        <v>431</v>
      </c>
      <c r="KNI57" s="72"/>
      <c r="KNJ57" s="94"/>
      <c r="KNK57" s="94"/>
      <c r="KNL57" s="94"/>
      <c r="KNM57" s="94"/>
      <c r="KNN57" s="94"/>
      <c r="KNO57" s="94"/>
      <c r="KNP57" s="94"/>
      <c r="KNQ57" s="94"/>
      <c r="KNR57" s="94"/>
      <c r="KNS57" s="94"/>
      <c r="KNT57" s="94"/>
      <c r="KNU57" s="94"/>
      <c r="KNV57" s="94"/>
      <c r="KNW57" s="94"/>
      <c r="KNX57" s="72" t="s">
        <v>431</v>
      </c>
      <c r="KNY57" s="72"/>
      <c r="KNZ57" s="94"/>
      <c r="KOA57" s="94"/>
      <c r="KOB57" s="94"/>
      <c r="KOC57" s="94"/>
      <c r="KOD57" s="94"/>
      <c r="KOE57" s="94"/>
      <c r="KOF57" s="94"/>
      <c r="KOG57" s="94"/>
      <c r="KOH57" s="94"/>
      <c r="KOI57" s="94"/>
      <c r="KOJ57" s="94"/>
      <c r="KOK57" s="94"/>
      <c r="KOL57" s="94"/>
      <c r="KOM57" s="94"/>
      <c r="KON57" s="72" t="s">
        <v>431</v>
      </c>
      <c r="KOO57" s="72"/>
      <c r="KOP57" s="94"/>
      <c r="KOQ57" s="94"/>
      <c r="KOR57" s="94"/>
      <c r="KOS57" s="94"/>
      <c r="KOT57" s="94"/>
      <c r="KOU57" s="94"/>
      <c r="KOV57" s="94"/>
      <c r="KOW57" s="94"/>
      <c r="KOX57" s="94"/>
      <c r="KOY57" s="94"/>
      <c r="KOZ57" s="94"/>
      <c r="KPA57" s="94"/>
      <c r="KPB57" s="94"/>
      <c r="KPC57" s="94"/>
      <c r="KPD57" s="72" t="s">
        <v>431</v>
      </c>
      <c r="KPE57" s="72"/>
      <c r="KPF57" s="94"/>
      <c r="KPG57" s="94"/>
      <c r="KPH57" s="94"/>
      <c r="KPI57" s="94"/>
      <c r="KPJ57" s="94"/>
      <c r="KPK57" s="94"/>
      <c r="KPL57" s="94"/>
      <c r="KPM57" s="94"/>
      <c r="KPN57" s="94"/>
      <c r="KPO57" s="94"/>
      <c r="KPP57" s="94"/>
      <c r="KPQ57" s="94"/>
      <c r="KPR57" s="94"/>
      <c r="KPS57" s="94"/>
      <c r="KPT57" s="72" t="s">
        <v>431</v>
      </c>
      <c r="KPU57" s="72"/>
      <c r="KPV57" s="94"/>
      <c r="KPW57" s="94"/>
      <c r="KPX57" s="94"/>
      <c r="KPY57" s="94"/>
      <c r="KPZ57" s="94"/>
      <c r="KQA57" s="94"/>
      <c r="KQB57" s="94"/>
      <c r="KQC57" s="94"/>
      <c r="KQD57" s="94"/>
      <c r="KQE57" s="94"/>
      <c r="KQF57" s="94"/>
      <c r="KQG57" s="94"/>
      <c r="KQH57" s="94"/>
      <c r="KQI57" s="94"/>
      <c r="KQJ57" s="72" t="s">
        <v>431</v>
      </c>
      <c r="KQK57" s="72"/>
      <c r="KQL57" s="94"/>
      <c r="KQM57" s="94"/>
      <c r="KQN57" s="94"/>
      <c r="KQO57" s="94"/>
      <c r="KQP57" s="94"/>
      <c r="KQQ57" s="94"/>
      <c r="KQR57" s="94"/>
      <c r="KQS57" s="94"/>
      <c r="KQT57" s="94"/>
      <c r="KQU57" s="94"/>
      <c r="KQV57" s="94"/>
      <c r="KQW57" s="94"/>
      <c r="KQX57" s="94"/>
      <c r="KQY57" s="94"/>
      <c r="KQZ57" s="72" t="s">
        <v>431</v>
      </c>
      <c r="KRA57" s="72"/>
      <c r="KRB57" s="94"/>
      <c r="KRC57" s="94"/>
      <c r="KRD57" s="94"/>
      <c r="KRE57" s="94"/>
      <c r="KRF57" s="94"/>
      <c r="KRG57" s="94"/>
      <c r="KRH57" s="94"/>
      <c r="KRI57" s="94"/>
      <c r="KRJ57" s="94"/>
      <c r="KRK57" s="94"/>
      <c r="KRL57" s="94"/>
      <c r="KRM57" s="94"/>
      <c r="KRN57" s="94"/>
      <c r="KRO57" s="94"/>
      <c r="KRP57" s="72" t="s">
        <v>431</v>
      </c>
      <c r="KRQ57" s="72"/>
      <c r="KRR57" s="94"/>
      <c r="KRS57" s="94"/>
      <c r="KRT57" s="94"/>
      <c r="KRU57" s="94"/>
      <c r="KRV57" s="94"/>
      <c r="KRW57" s="94"/>
      <c r="KRX57" s="94"/>
      <c r="KRY57" s="94"/>
      <c r="KRZ57" s="94"/>
      <c r="KSA57" s="94"/>
      <c r="KSB57" s="94"/>
      <c r="KSC57" s="94"/>
      <c r="KSD57" s="94"/>
      <c r="KSE57" s="94"/>
      <c r="KSF57" s="72" t="s">
        <v>431</v>
      </c>
      <c r="KSG57" s="72"/>
      <c r="KSH57" s="94"/>
      <c r="KSI57" s="94"/>
      <c r="KSJ57" s="94"/>
      <c r="KSK57" s="94"/>
      <c r="KSL57" s="94"/>
      <c r="KSM57" s="94"/>
      <c r="KSN57" s="94"/>
      <c r="KSO57" s="94"/>
      <c r="KSP57" s="94"/>
      <c r="KSQ57" s="94"/>
      <c r="KSR57" s="94"/>
      <c r="KSS57" s="94"/>
      <c r="KST57" s="94"/>
      <c r="KSU57" s="94"/>
      <c r="KSV57" s="72" t="s">
        <v>431</v>
      </c>
      <c r="KSW57" s="72"/>
      <c r="KSX57" s="94"/>
      <c r="KSY57" s="94"/>
      <c r="KSZ57" s="94"/>
      <c r="KTA57" s="94"/>
      <c r="KTB57" s="94"/>
      <c r="KTC57" s="94"/>
      <c r="KTD57" s="94"/>
      <c r="KTE57" s="94"/>
      <c r="KTF57" s="94"/>
      <c r="KTG57" s="94"/>
      <c r="KTH57" s="94"/>
      <c r="KTI57" s="94"/>
      <c r="KTJ57" s="94"/>
      <c r="KTK57" s="94"/>
      <c r="KTL57" s="72" t="s">
        <v>431</v>
      </c>
      <c r="KTM57" s="72"/>
      <c r="KTN57" s="94"/>
      <c r="KTO57" s="94"/>
      <c r="KTP57" s="94"/>
      <c r="KTQ57" s="94"/>
      <c r="KTR57" s="94"/>
      <c r="KTS57" s="94"/>
      <c r="KTT57" s="94"/>
      <c r="KTU57" s="94"/>
      <c r="KTV57" s="94"/>
      <c r="KTW57" s="94"/>
      <c r="KTX57" s="94"/>
      <c r="KTY57" s="94"/>
      <c r="KTZ57" s="94"/>
      <c r="KUA57" s="94"/>
      <c r="KUB57" s="72" t="s">
        <v>431</v>
      </c>
      <c r="KUC57" s="72"/>
      <c r="KUD57" s="94"/>
      <c r="KUE57" s="94"/>
      <c r="KUF57" s="94"/>
      <c r="KUG57" s="94"/>
      <c r="KUH57" s="94"/>
      <c r="KUI57" s="94"/>
      <c r="KUJ57" s="94"/>
      <c r="KUK57" s="94"/>
      <c r="KUL57" s="94"/>
      <c r="KUM57" s="94"/>
      <c r="KUN57" s="94"/>
      <c r="KUO57" s="94"/>
      <c r="KUP57" s="94"/>
      <c r="KUQ57" s="94"/>
      <c r="KUR57" s="72" t="s">
        <v>431</v>
      </c>
      <c r="KUS57" s="72"/>
      <c r="KUT57" s="94"/>
      <c r="KUU57" s="94"/>
      <c r="KUV57" s="94"/>
      <c r="KUW57" s="94"/>
      <c r="KUX57" s="94"/>
      <c r="KUY57" s="94"/>
      <c r="KUZ57" s="94"/>
      <c r="KVA57" s="94"/>
      <c r="KVB57" s="94"/>
      <c r="KVC57" s="94"/>
      <c r="KVD57" s="94"/>
      <c r="KVE57" s="94"/>
      <c r="KVF57" s="94"/>
      <c r="KVG57" s="94"/>
      <c r="KVH57" s="72" t="s">
        <v>431</v>
      </c>
      <c r="KVI57" s="72"/>
      <c r="KVJ57" s="94"/>
      <c r="KVK57" s="94"/>
      <c r="KVL57" s="94"/>
      <c r="KVM57" s="94"/>
      <c r="KVN57" s="94"/>
      <c r="KVO57" s="94"/>
      <c r="KVP57" s="94"/>
      <c r="KVQ57" s="94"/>
      <c r="KVR57" s="94"/>
      <c r="KVS57" s="94"/>
      <c r="KVT57" s="94"/>
      <c r="KVU57" s="94"/>
      <c r="KVV57" s="94"/>
      <c r="KVW57" s="94"/>
      <c r="KVX57" s="72" t="s">
        <v>431</v>
      </c>
      <c r="KVY57" s="72"/>
      <c r="KVZ57" s="94"/>
      <c r="KWA57" s="94"/>
      <c r="KWB57" s="94"/>
      <c r="KWC57" s="94"/>
      <c r="KWD57" s="94"/>
      <c r="KWE57" s="94"/>
      <c r="KWF57" s="94"/>
      <c r="KWG57" s="94"/>
      <c r="KWH57" s="94"/>
      <c r="KWI57" s="94"/>
      <c r="KWJ57" s="94"/>
      <c r="KWK57" s="94"/>
      <c r="KWL57" s="94"/>
      <c r="KWM57" s="94"/>
      <c r="KWN57" s="72" t="s">
        <v>431</v>
      </c>
      <c r="KWO57" s="72"/>
      <c r="KWP57" s="94"/>
      <c r="KWQ57" s="94"/>
      <c r="KWR57" s="94"/>
      <c r="KWS57" s="94"/>
      <c r="KWT57" s="94"/>
      <c r="KWU57" s="94"/>
      <c r="KWV57" s="94"/>
      <c r="KWW57" s="94"/>
      <c r="KWX57" s="94"/>
      <c r="KWY57" s="94"/>
      <c r="KWZ57" s="94"/>
      <c r="KXA57" s="94"/>
      <c r="KXB57" s="94"/>
      <c r="KXC57" s="94"/>
      <c r="KXD57" s="72" t="s">
        <v>431</v>
      </c>
      <c r="KXE57" s="72"/>
      <c r="KXF57" s="94"/>
      <c r="KXG57" s="94"/>
      <c r="KXH57" s="94"/>
      <c r="KXI57" s="94"/>
      <c r="KXJ57" s="94"/>
      <c r="KXK57" s="94"/>
      <c r="KXL57" s="94"/>
      <c r="KXM57" s="94"/>
      <c r="KXN57" s="94"/>
      <c r="KXO57" s="94"/>
      <c r="KXP57" s="94"/>
      <c r="KXQ57" s="94"/>
      <c r="KXR57" s="94"/>
      <c r="KXS57" s="94"/>
      <c r="KXT57" s="72" t="s">
        <v>431</v>
      </c>
      <c r="KXU57" s="72"/>
      <c r="KXV57" s="94"/>
      <c r="KXW57" s="94"/>
      <c r="KXX57" s="94"/>
      <c r="KXY57" s="94"/>
      <c r="KXZ57" s="94"/>
      <c r="KYA57" s="94"/>
      <c r="KYB57" s="94"/>
      <c r="KYC57" s="94"/>
      <c r="KYD57" s="94"/>
      <c r="KYE57" s="94"/>
      <c r="KYF57" s="94"/>
      <c r="KYG57" s="94"/>
      <c r="KYH57" s="94"/>
      <c r="KYI57" s="94"/>
      <c r="KYJ57" s="72" t="s">
        <v>431</v>
      </c>
      <c r="KYK57" s="72"/>
      <c r="KYL57" s="94"/>
      <c r="KYM57" s="94"/>
      <c r="KYN57" s="94"/>
      <c r="KYO57" s="94"/>
      <c r="KYP57" s="94"/>
      <c r="KYQ57" s="94"/>
      <c r="KYR57" s="94"/>
      <c r="KYS57" s="94"/>
      <c r="KYT57" s="94"/>
      <c r="KYU57" s="94"/>
      <c r="KYV57" s="94"/>
      <c r="KYW57" s="94"/>
      <c r="KYX57" s="94"/>
      <c r="KYY57" s="94"/>
      <c r="KYZ57" s="72" t="s">
        <v>431</v>
      </c>
      <c r="KZA57" s="72"/>
      <c r="KZB57" s="94"/>
      <c r="KZC57" s="94"/>
      <c r="KZD57" s="94"/>
      <c r="KZE57" s="94"/>
      <c r="KZF57" s="94"/>
      <c r="KZG57" s="94"/>
      <c r="KZH57" s="94"/>
      <c r="KZI57" s="94"/>
      <c r="KZJ57" s="94"/>
      <c r="KZK57" s="94"/>
      <c r="KZL57" s="94"/>
      <c r="KZM57" s="94"/>
      <c r="KZN57" s="94"/>
      <c r="KZO57" s="94"/>
      <c r="KZP57" s="72" t="s">
        <v>431</v>
      </c>
      <c r="KZQ57" s="72"/>
      <c r="KZR57" s="94"/>
      <c r="KZS57" s="94"/>
      <c r="KZT57" s="94"/>
      <c r="KZU57" s="94"/>
      <c r="KZV57" s="94"/>
      <c r="KZW57" s="94"/>
      <c r="KZX57" s="94"/>
      <c r="KZY57" s="94"/>
      <c r="KZZ57" s="94"/>
      <c r="LAA57" s="94"/>
      <c r="LAB57" s="94"/>
      <c r="LAC57" s="94"/>
      <c r="LAD57" s="94"/>
      <c r="LAE57" s="94"/>
      <c r="LAF57" s="72" t="s">
        <v>431</v>
      </c>
      <c r="LAG57" s="72"/>
      <c r="LAH57" s="94"/>
      <c r="LAI57" s="94"/>
      <c r="LAJ57" s="94"/>
      <c r="LAK57" s="94"/>
      <c r="LAL57" s="94"/>
      <c r="LAM57" s="94"/>
      <c r="LAN57" s="94"/>
      <c r="LAO57" s="94"/>
      <c r="LAP57" s="94"/>
      <c r="LAQ57" s="94"/>
      <c r="LAR57" s="94"/>
      <c r="LAS57" s="94"/>
      <c r="LAT57" s="94"/>
      <c r="LAU57" s="94"/>
      <c r="LAV57" s="72" t="s">
        <v>431</v>
      </c>
      <c r="LAW57" s="72"/>
      <c r="LAX57" s="94"/>
      <c r="LAY57" s="94"/>
      <c r="LAZ57" s="94"/>
      <c r="LBA57" s="94"/>
      <c r="LBB57" s="94"/>
      <c r="LBC57" s="94"/>
      <c r="LBD57" s="94"/>
      <c r="LBE57" s="94"/>
      <c r="LBF57" s="94"/>
      <c r="LBG57" s="94"/>
      <c r="LBH57" s="94"/>
      <c r="LBI57" s="94"/>
      <c r="LBJ57" s="94"/>
      <c r="LBK57" s="94"/>
      <c r="LBL57" s="72" t="s">
        <v>431</v>
      </c>
      <c r="LBM57" s="72"/>
      <c r="LBN57" s="94"/>
      <c r="LBO57" s="94"/>
      <c r="LBP57" s="94"/>
      <c r="LBQ57" s="94"/>
      <c r="LBR57" s="94"/>
      <c r="LBS57" s="94"/>
      <c r="LBT57" s="94"/>
      <c r="LBU57" s="94"/>
      <c r="LBV57" s="94"/>
      <c r="LBW57" s="94"/>
      <c r="LBX57" s="94"/>
      <c r="LBY57" s="94"/>
      <c r="LBZ57" s="94"/>
      <c r="LCA57" s="94"/>
      <c r="LCB57" s="72" t="s">
        <v>431</v>
      </c>
      <c r="LCC57" s="72"/>
      <c r="LCD57" s="94"/>
      <c r="LCE57" s="94"/>
      <c r="LCF57" s="94"/>
      <c r="LCG57" s="94"/>
      <c r="LCH57" s="94"/>
      <c r="LCI57" s="94"/>
      <c r="LCJ57" s="94"/>
      <c r="LCK57" s="94"/>
      <c r="LCL57" s="94"/>
      <c r="LCM57" s="94"/>
      <c r="LCN57" s="94"/>
      <c r="LCO57" s="94"/>
      <c r="LCP57" s="94"/>
      <c r="LCQ57" s="94"/>
      <c r="LCR57" s="72" t="s">
        <v>431</v>
      </c>
      <c r="LCS57" s="72"/>
      <c r="LCT57" s="94"/>
      <c r="LCU57" s="94"/>
      <c r="LCV57" s="94"/>
      <c r="LCW57" s="94"/>
      <c r="LCX57" s="94"/>
      <c r="LCY57" s="94"/>
      <c r="LCZ57" s="94"/>
      <c r="LDA57" s="94"/>
      <c r="LDB57" s="94"/>
      <c r="LDC57" s="94"/>
      <c r="LDD57" s="94"/>
      <c r="LDE57" s="94"/>
      <c r="LDF57" s="94"/>
      <c r="LDG57" s="94"/>
      <c r="LDH57" s="72" t="s">
        <v>431</v>
      </c>
      <c r="LDI57" s="72"/>
      <c r="LDJ57" s="94"/>
      <c r="LDK57" s="94"/>
      <c r="LDL57" s="94"/>
      <c r="LDM57" s="94"/>
      <c r="LDN57" s="94"/>
      <c r="LDO57" s="94"/>
      <c r="LDP57" s="94"/>
      <c r="LDQ57" s="94"/>
      <c r="LDR57" s="94"/>
      <c r="LDS57" s="94"/>
      <c r="LDT57" s="94"/>
      <c r="LDU57" s="94"/>
      <c r="LDV57" s="94"/>
      <c r="LDW57" s="94"/>
      <c r="LDX57" s="72" t="s">
        <v>431</v>
      </c>
      <c r="LDY57" s="72"/>
      <c r="LDZ57" s="94"/>
      <c r="LEA57" s="94"/>
      <c r="LEB57" s="94"/>
      <c r="LEC57" s="94"/>
      <c r="LED57" s="94"/>
      <c r="LEE57" s="94"/>
      <c r="LEF57" s="94"/>
      <c r="LEG57" s="94"/>
      <c r="LEH57" s="94"/>
      <c r="LEI57" s="94"/>
      <c r="LEJ57" s="94"/>
      <c r="LEK57" s="94"/>
      <c r="LEL57" s="94"/>
      <c r="LEM57" s="94"/>
      <c r="LEN57" s="72" t="s">
        <v>431</v>
      </c>
      <c r="LEO57" s="72"/>
      <c r="LEP57" s="94"/>
      <c r="LEQ57" s="94"/>
      <c r="LER57" s="94"/>
      <c r="LES57" s="94"/>
      <c r="LET57" s="94"/>
      <c r="LEU57" s="94"/>
      <c r="LEV57" s="94"/>
      <c r="LEW57" s="94"/>
      <c r="LEX57" s="94"/>
      <c r="LEY57" s="94"/>
      <c r="LEZ57" s="94"/>
      <c r="LFA57" s="94"/>
      <c r="LFB57" s="94"/>
      <c r="LFC57" s="94"/>
      <c r="LFD57" s="72" t="s">
        <v>431</v>
      </c>
      <c r="LFE57" s="72"/>
      <c r="LFF57" s="94"/>
      <c r="LFG57" s="94"/>
      <c r="LFH57" s="94"/>
      <c r="LFI57" s="94"/>
      <c r="LFJ57" s="94"/>
      <c r="LFK57" s="94"/>
      <c r="LFL57" s="94"/>
      <c r="LFM57" s="94"/>
      <c r="LFN57" s="94"/>
      <c r="LFO57" s="94"/>
      <c r="LFP57" s="94"/>
      <c r="LFQ57" s="94"/>
      <c r="LFR57" s="94"/>
      <c r="LFS57" s="94"/>
      <c r="LFT57" s="72" t="s">
        <v>431</v>
      </c>
      <c r="LFU57" s="72"/>
      <c r="LFV57" s="94"/>
      <c r="LFW57" s="94"/>
      <c r="LFX57" s="94"/>
      <c r="LFY57" s="94"/>
      <c r="LFZ57" s="94"/>
      <c r="LGA57" s="94"/>
      <c r="LGB57" s="94"/>
      <c r="LGC57" s="94"/>
      <c r="LGD57" s="94"/>
      <c r="LGE57" s="94"/>
      <c r="LGF57" s="94"/>
      <c r="LGG57" s="94"/>
      <c r="LGH57" s="94"/>
      <c r="LGI57" s="94"/>
      <c r="LGJ57" s="72" t="s">
        <v>431</v>
      </c>
      <c r="LGK57" s="72"/>
      <c r="LGL57" s="94"/>
      <c r="LGM57" s="94"/>
      <c r="LGN57" s="94"/>
      <c r="LGO57" s="94"/>
      <c r="LGP57" s="94"/>
      <c r="LGQ57" s="94"/>
      <c r="LGR57" s="94"/>
      <c r="LGS57" s="94"/>
      <c r="LGT57" s="94"/>
      <c r="LGU57" s="94"/>
      <c r="LGV57" s="94"/>
      <c r="LGW57" s="94"/>
      <c r="LGX57" s="94"/>
      <c r="LGY57" s="94"/>
      <c r="LGZ57" s="72" t="s">
        <v>431</v>
      </c>
      <c r="LHA57" s="72"/>
      <c r="LHB57" s="94"/>
      <c r="LHC57" s="94"/>
      <c r="LHD57" s="94"/>
      <c r="LHE57" s="94"/>
      <c r="LHF57" s="94"/>
      <c r="LHG57" s="94"/>
      <c r="LHH57" s="94"/>
      <c r="LHI57" s="94"/>
      <c r="LHJ57" s="94"/>
      <c r="LHK57" s="94"/>
      <c r="LHL57" s="94"/>
      <c r="LHM57" s="94"/>
      <c r="LHN57" s="94"/>
      <c r="LHO57" s="94"/>
      <c r="LHP57" s="72" t="s">
        <v>431</v>
      </c>
      <c r="LHQ57" s="72"/>
      <c r="LHR57" s="94"/>
      <c r="LHS57" s="94"/>
      <c r="LHT57" s="94"/>
      <c r="LHU57" s="94"/>
      <c r="LHV57" s="94"/>
      <c r="LHW57" s="94"/>
      <c r="LHX57" s="94"/>
      <c r="LHY57" s="94"/>
      <c r="LHZ57" s="94"/>
      <c r="LIA57" s="94"/>
      <c r="LIB57" s="94"/>
      <c r="LIC57" s="94"/>
      <c r="LID57" s="94"/>
      <c r="LIE57" s="94"/>
      <c r="LIF57" s="72" t="s">
        <v>431</v>
      </c>
      <c r="LIG57" s="72"/>
      <c r="LIH57" s="94"/>
      <c r="LII57" s="94"/>
      <c r="LIJ57" s="94"/>
      <c r="LIK57" s="94"/>
      <c r="LIL57" s="94"/>
      <c r="LIM57" s="94"/>
      <c r="LIN57" s="94"/>
      <c r="LIO57" s="94"/>
      <c r="LIP57" s="94"/>
      <c r="LIQ57" s="94"/>
      <c r="LIR57" s="94"/>
      <c r="LIS57" s="94"/>
      <c r="LIT57" s="94"/>
      <c r="LIU57" s="94"/>
      <c r="LIV57" s="72" t="s">
        <v>431</v>
      </c>
      <c r="LIW57" s="72"/>
      <c r="LIX57" s="94"/>
      <c r="LIY57" s="94"/>
      <c r="LIZ57" s="94"/>
      <c r="LJA57" s="94"/>
      <c r="LJB57" s="94"/>
      <c r="LJC57" s="94"/>
      <c r="LJD57" s="94"/>
      <c r="LJE57" s="94"/>
      <c r="LJF57" s="94"/>
      <c r="LJG57" s="94"/>
      <c r="LJH57" s="94"/>
      <c r="LJI57" s="94"/>
      <c r="LJJ57" s="94"/>
      <c r="LJK57" s="94"/>
      <c r="LJL57" s="72" t="s">
        <v>431</v>
      </c>
      <c r="LJM57" s="72"/>
      <c r="LJN57" s="94"/>
      <c r="LJO57" s="94"/>
      <c r="LJP57" s="94"/>
      <c r="LJQ57" s="94"/>
      <c r="LJR57" s="94"/>
      <c r="LJS57" s="94"/>
      <c r="LJT57" s="94"/>
      <c r="LJU57" s="94"/>
      <c r="LJV57" s="94"/>
      <c r="LJW57" s="94"/>
      <c r="LJX57" s="94"/>
      <c r="LJY57" s="94"/>
      <c r="LJZ57" s="94"/>
      <c r="LKA57" s="94"/>
      <c r="LKB57" s="72" t="s">
        <v>431</v>
      </c>
      <c r="LKC57" s="72"/>
      <c r="LKD57" s="94"/>
      <c r="LKE57" s="94"/>
      <c r="LKF57" s="94"/>
      <c r="LKG57" s="94"/>
      <c r="LKH57" s="94"/>
      <c r="LKI57" s="94"/>
      <c r="LKJ57" s="94"/>
      <c r="LKK57" s="94"/>
      <c r="LKL57" s="94"/>
      <c r="LKM57" s="94"/>
      <c r="LKN57" s="94"/>
      <c r="LKO57" s="94"/>
      <c r="LKP57" s="94"/>
      <c r="LKQ57" s="94"/>
      <c r="LKR57" s="72" t="s">
        <v>431</v>
      </c>
      <c r="LKS57" s="72"/>
      <c r="LKT57" s="94"/>
      <c r="LKU57" s="94"/>
      <c r="LKV57" s="94"/>
      <c r="LKW57" s="94"/>
      <c r="LKX57" s="94"/>
      <c r="LKY57" s="94"/>
      <c r="LKZ57" s="94"/>
      <c r="LLA57" s="94"/>
      <c r="LLB57" s="94"/>
      <c r="LLC57" s="94"/>
      <c r="LLD57" s="94"/>
      <c r="LLE57" s="94"/>
      <c r="LLF57" s="94"/>
      <c r="LLG57" s="94"/>
      <c r="LLH57" s="72" t="s">
        <v>431</v>
      </c>
      <c r="LLI57" s="72"/>
      <c r="LLJ57" s="94"/>
      <c r="LLK57" s="94"/>
      <c r="LLL57" s="94"/>
      <c r="LLM57" s="94"/>
      <c r="LLN57" s="94"/>
      <c r="LLO57" s="94"/>
      <c r="LLP57" s="94"/>
      <c r="LLQ57" s="94"/>
      <c r="LLR57" s="94"/>
      <c r="LLS57" s="94"/>
      <c r="LLT57" s="94"/>
      <c r="LLU57" s="94"/>
      <c r="LLV57" s="94"/>
      <c r="LLW57" s="94"/>
      <c r="LLX57" s="72" t="s">
        <v>431</v>
      </c>
      <c r="LLY57" s="72"/>
      <c r="LLZ57" s="94"/>
      <c r="LMA57" s="94"/>
      <c r="LMB57" s="94"/>
      <c r="LMC57" s="94"/>
      <c r="LMD57" s="94"/>
      <c r="LME57" s="94"/>
      <c r="LMF57" s="94"/>
      <c r="LMG57" s="94"/>
      <c r="LMH57" s="94"/>
      <c r="LMI57" s="94"/>
      <c r="LMJ57" s="94"/>
      <c r="LMK57" s="94"/>
      <c r="LML57" s="94"/>
      <c r="LMM57" s="94"/>
      <c r="LMN57" s="72" t="s">
        <v>431</v>
      </c>
      <c r="LMO57" s="72"/>
      <c r="LMP57" s="94"/>
      <c r="LMQ57" s="94"/>
      <c r="LMR57" s="94"/>
      <c r="LMS57" s="94"/>
      <c r="LMT57" s="94"/>
      <c r="LMU57" s="94"/>
      <c r="LMV57" s="94"/>
      <c r="LMW57" s="94"/>
      <c r="LMX57" s="94"/>
      <c r="LMY57" s="94"/>
      <c r="LMZ57" s="94"/>
      <c r="LNA57" s="94"/>
      <c r="LNB57" s="94"/>
      <c r="LNC57" s="94"/>
      <c r="LND57" s="72" t="s">
        <v>431</v>
      </c>
      <c r="LNE57" s="72"/>
      <c r="LNF57" s="94"/>
      <c r="LNG57" s="94"/>
      <c r="LNH57" s="94"/>
      <c r="LNI57" s="94"/>
      <c r="LNJ57" s="94"/>
      <c r="LNK57" s="94"/>
      <c r="LNL57" s="94"/>
      <c r="LNM57" s="94"/>
      <c r="LNN57" s="94"/>
      <c r="LNO57" s="94"/>
      <c r="LNP57" s="94"/>
      <c r="LNQ57" s="94"/>
      <c r="LNR57" s="94"/>
      <c r="LNS57" s="94"/>
      <c r="LNT57" s="72" t="s">
        <v>431</v>
      </c>
      <c r="LNU57" s="72"/>
      <c r="LNV57" s="94"/>
      <c r="LNW57" s="94"/>
      <c r="LNX57" s="94"/>
      <c r="LNY57" s="94"/>
      <c r="LNZ57" s="94"/>
      <c r="LOA57" s="94"/>
      <c r="LOB57" s="94"/>
      <c r="LOC57" s="94"/>
      <c r="LOD57" s="94"/>
      <c r="LOE57" s="94"/>
      <c r="LOF57" s="94"/>
      <c r="LOG57" s="94"/>
      <c r="LOH57" s="94"/>
      <c r="LOI57" s="94"/>
      <c r="LOJ57" s="72" t="s">
        <v>431</v>
      </c>
      <c r="LOK57" s="72"/>
      <c r="LOL57" s="94"/>
      <c r="LOM57" s="94"/>
      <c r="LON57" s="94"/>
      <c r="LOO57" s="94"/>
      <c r="LOP57" s="94"/>
      <c r="LOQ57" s="94"/>
      <c r="LOR57" s="94"/>
      <c r="LOS57" s="94"/>
      <c r="LOT57" s="94"/>
      <c r="LOU57" s="94"/>
      <c r="LOV57" s="94"/>
      <c r="LOW57" s="94"/>
      <c r="LOX57" s="94"/>
      <c r="LOY57" s="94"/>
      <c r="LOZ57" s="72" t="s">
        <v>431</v>
      </c>
      <c r="LPA57" s="72"/>
      <c r="LPB57" s="94"/>
      <c r="LPC57" s="94"/>
      <c r="LPD57" s="94"/>
      <c r="LPE57" s="94"/>
      <c r="LPF57" s="94"/>
      <c r="LPG57" s="94"/>
      <c r="LPH57" s="94"/>
      <c r="LPI57" s="94"/>
      <c r="LPJ57" s="94"/>
      <c r="LPK57" s="94"/>
      <c r="LPL57" s="94"/>
      <c r="LPM57" s="94"/>
      <c r="LPN57" s="94"/>
      <c r="LPO57" s="94"/>
      <c r="LPP57" s="72" t="s">
        <v>431</v>
      </c>
      <c r="LPQ57" s="72"/>
      <c r="LPR57" s="94"/>
      <c r="LPS57" s="94"/>
      <c r="LPT57" s="94"/>
      <c r="LPU57" s="94"/>
      <c r="LPV57" s="94"/>
      <c r="LPW57" s="94"/>
      <c r="LPX57" s="94"/>
      <c r="LPY57" s="94"/>
      <c r="LPZ57" s="94"/>
      <c r="LQA57" s="94"/>
      <c r="LQB57" s="94"/>
      <c r="LQC57" s="94"/>
      <c r="LQD57" s="94"/>
      <c r="LQE57" s="94"/>
      <c r="LQF57" s="72" t="s">
        <v>431</v>
      </c>
      <c r="LQG57" s="72"/>
      <c r="LQH57" s="94"/>
      <c r="LQI57" s="94"/>
      <c r="LQJ57" s="94"/>
      <c r="LQK57" s="94"/>
      <c r="LQL57" s="94"/>
      <c r="LQM57" s="94"/>
      <c r="LQN57" s="94"/>
      <c r="LQO57" s="94"/>
      <c r="LQP57" s="94"/>
      <c r="LQQ57" s="94"/>
      <c r="LQR57" s="94"/>
      <c r="LQS57" s="94"/>
      <c r="LQT57" s="94"/>
      <c r="LQU57" s="94"/>
      <c r="LQV57" s="72" t="s">
        <v>431</v>
      </c>
      <c r="LQW57" s="72"/>
      <c r="LQX57" s="94"/>
      <c r="LQY57" s="94"/>
      <c r="LQZ57" s="94"/>
      <c r="LRA57" s="94"/>
      <c r="LRB57" s="94"/>
      <c r="LRC57" s="94"/>
      <c r="LRD57" s="94"/>
      <c r="LRE57" s="94"/>
      <c r="LRF57" s="94"/>
      <c r="LRG57" s="94"/>
      <c r="LRH57" s="94"/>
      <c r="LRI57" s="94"/>
      <c r="LRJ57" s="94"/>
      <c r="LRK57" s="94"/>
      <c r="LRL57" s="72" t="s">
        <v>431</v>
      </c>
      <c r="LRM57" s="72"/>
      <c r="LRN57" s="94"/>
      <c r="LRO57" s="94"/>
      <c r="LRP57" s="94"/>
      <c r="LRQ57" s="94"/>
      <c r="LRR57" s="94"/>
      <c r="LRS57" s="94"/>
      <c r="LRT57" s="94"/>
      <c r="LRU57" s="94"/>
      <c r="LRV57" s="94"/>
      <c r="LRW57" s="94"/>
      <c r="LRX57" s="94"/>
      <c r="LRY57" s="94"/>
      <c r="LRZ57" s="94"/>
      <c r="LSA57" s="94"/>
      <c r="LSB57" s="72" t="s">
        <v>431</v>
      </c>
      <c r="LSC57" s="72"/>
      <c r="LSD57" s="94"/>
      <c r="LSE57" s="94"/>
      <c r="LSF57" s="94"/>
      <c r="LSG57" s="94"/>
      <c r="LSH57" s="94"/>
      <c r="LSI57" s="94"/>
      <c r="LSJ57" s="94"/>
      <c r="LSK57" s="94"/>
      <c r="LSL57" s="94"/>
      <c r="LSM57" s="94"/>
      <c r="LSN57" s="94"/>
      <c r="LSO57" s="94"/>
      <c r="LSP57" s="94"/>
      <c r="LSQ57" s="94"/>
      <c r="LSR57" s="72" t="s">
        <v>431</v>
      </c>
      <c r="LSS57" s="72"/>
      <c r="LST57" s="94"/>
      <c r="LSU57" s="94"/>
      <c r="LSV57" s="94"/>
      <c r="LSW57" s="94"/>
      <c r="LSX57" s="94"/>
      <c r="LSY57" s="94"/>
      <c r="LSZ57" s="94"/>
      <c r="LTA57" s="94"/>
      <c r="LTB57" s="94"/>
      <c r="LTC57" s="94"/>
      <c r="LTD57" s="94"/>
      <c r="LTE57" s="94"/>
      <c r="LTF57" s="94"/>
      <c r="LTG57" s="94"/>
      <c r="LTH57" s="72" t="s">
        <v>431</v>
      </c>
      <c r="LTI57" s="72"/>
      <c r="LTJ57" s="94"/>
      <c r="LTK57" s="94"/>
      <c r="LTL57" s="94"/>
      <c r="LTM57" s="94"/>
      <c r="LTN57" s="94"/>
      <c r="LTO57" s="94"/>
      <c r="LTP57" s="94"/>
      <c r="LTQ57" s="94"/>
      <c r="LTR57" s="94"/>
      <c r="LTS57" s="94"/>
      <c r="LTT57" s="94"/>
      <c r="LTU57" s="94"/>
      <c r="LTV57" s="94"/>
      <c r="LTW57" s="94"/>
      <c r="LTX57" s="72" t="s">
        <v>431</v>
      </c>
      <c r="LTY57" s="72"/>
      <c r="LTZ57" s="94"/>
      <c r="LUA57" s="94"/>
      <c r="LUB57" s="94"/>
      <c r="LUC57" s="94"/>
      <c r="LUD57" s="94"/>
      <c r="LUE57" s="94"/>
      <c r="LUF57" s="94"/>
      <c r="LUG57" s="94"/>
      <c r="LUH57" s="94"/>
      <c r="LUI57" s="94"/>
      <c r="LUJ57" s="94"/>
      <c r="LUK57" s="94"/>
      <c r="LUL57" s="94"/>
      <c r="LUM57" s="94"/>
      <c r="LUN57" s="72" t="s">
        <v>431</v>
      </c>
      <c r="LUO57" s="72"/>
      <c r="LUP57" s="94"/>
      <c r="LUQ57" s="94"/>
      <c r="LUR57" s="94"/>
      <c r="LUS57" s="94"/>
      <c r="LUT57" s="94"/>
      <c r="LUU57" s="94"/>
      <c r="LUV57" s="94"/>
      <c r="LUW57" s="94"/>
      <c r="LUX57" s="94"/>
      <c r="LUY57" s="94"/>
      <c r="LUZ57" s="94"/>
      <c r="LVA57" s="94"/>
      <c r="LVB57" s="94"/>
      <c r="LVC57" s="94"/>
      <c r="LVD57" s="72" t="s">
        <v>431</v>
      </c>
      <c r="LVE57" s="72"/>
      <c r="LVF57" s="94"/>
      <c r="LVG57" s="94"/>
      <c r="LVH57" s="94"/>
      <c r="LVI57" s="94"/>
      <c r="LVJ57" s="94"/>
      <c r="LVK57" s="94"/>
      <c r="LVL57" s="94"/>
      <c r="LVM57" s="94"/>
      <c r="LVN57" s="94"/>
      <c r="LVO57" s="94"/>
      <c r="LVP57" s="94"/>
      <c r="LVQ57" s="94"/>
      <c r="LVR57" s="94"/>
      <c r="LVS57" s="94"/>
      <c r="LVT57" s="72" t="s">
        <v>431</v>
      </c>
      <c r="LVU57" s="72"/>
      <c r="LVV57" s="94"/>
      <c r="LVW57" s="94"/>
      <c r="LVX57" s="94"/>
      <c r="LVY57" s="94"/>
      <c r="LVZ57" s="94"/>
      <c r="LWA57" s="94"/>
      <c r="LWB57" s="94"/>
      <c r="LWC57" s="94"/>
      <c r="LWD57" s="94"/>
      <c r="LWE57" s="94"/>
      <c r="LWF57" s="94"/>
      <c r="LWG57" s="94"/>
      <c r="LWH57" s="94"/>
      <c r="LWI57" s="94"/>
      <c r="LWJ57" s="72" t="s">
        <v>431</v>
      </c>
      <c r="LWK57" s="72"/>
      <c r="LWL57" s="94"/>
      <c r="LWM57" s="94"/>
      <c r="LWN57" s="94"/>
      <c r="LWO57" s="94"/>
      <c r="LWP57" s="94"/>
      <c r="LWQ57" s="94"/>
      <c r="LWR57" s="94"/>
      <c r="LWS57" s="94"/>
      <c r="LWT57" s="94"/>
      <c r="LWU57" s="94"/>
      <c r="LWV57" s="94"/>
      <c r="LWW57" s="94"/>
      <c r="LWX57" s="94"/>
      <c r="LWY57" s="94"/>
      <c r="LWZ57" s="72" t="s">
        <v>431</v>
      </c>
      <c r="LXA57" s="72"/>
      <c r="LXB57" s="94"/>
      <c r="LXC57" s="94"/>
      <c r="LXD57" s="94"/>
      <c r="LXE57" s="94"/>
      <c r="LXF57" s="94"/>
      <c r="LXG57" s="94"/>
      <c r="LXH57" s="94"/>
      <c r="LXI57" s="94"/>
      <c r="LXJ57" s="94"/>
      <c r="LXK57" s="94"/>
      <c r="LXL57" s="94"/>
      <c r="LXM57" s="94"/>
      <c r="LXN57" s="94"/>
      <c r="LXO57" s="94"/>
      <c r="LXP57" s="72" t="s">
        <v>431</v>
      </c>
      <c r="LXQ57" s="72"/>
      <c r="LXR57" s="94"/>
      <c r="LXS57" s="94"/>
      <c r="LXT57" s="94"/>
      <c r="LXU57" s="94"/>
      <c r="LXV57" s="94"/>
      <c r="LXW57" s="94"/>
      <c r="LXX57" s="94"/>
      <c r="LXY57" s="94"/>
      <c r="LXZ57" s="94"/>
      <c r="LYA57" s="94"/>
      <c r="LYB57" s="94"/>
      <c r="LYC57" s="94"/>
      <c r="LYD57" s="94"/>
      <c r="LYE57" s="94"/>
      <c r="LYF57" s="72" t="s">
        <v>431</v>
      </c>
      <c r="LYG57" s="72"/>
      <c r="LYH57" s="94"/>
      <c r="LYI57" s="94"/>
      <c r="LYJ57" s="94"/>
      <c r="LYK57" s="94"/>
      <c r="LYL57" s="94"/>
      <c r="LYM57" s="94"/>
      <c r="LYN57" s="94"/>
      <c r="LYO57" s="94"/>
      <c r="LYP57" s="94"/>
      <c r="LYQ57" s="94"/>
      <c r="LYR57" s="94"/>
      <c r="LYS57" s="94"/>
      <c r="LYT57" s="94"/>
      <c r="LYU57" s="94"/>
      <c r="LYV57" s="72" t="s">
        <v>431</v>
      </c>
      <c r="LYW57" s="72"/>
      <c r="LYX57" s="94"/>
      <c r="LYY57" s="94"/>
      <c r="LYZ57" s="94"/>
      <c r="LZA57" s="94"/>
      <c r="LZB57" s="94"/>
      <c r="LZC57" s="94"/>
      <c r="LZD57" s="94"/>
      <c r="LZE57" s="94"/>
      <c r="LZF57" s="94"/>
      <c r="LZG57" s="94"/>
      <c r="LZH57" s="94"/>
      <c r="LZI57" s="94"/>
      <c r="LZJ57" s="94"/>
      <c r="LZK57" s="94"/>
      <c r="LZL57" s="72" t="s">
        <v>431</v>
      </c>
      <c r="LZM57" s="72"/>
      <c r="LZN57" s="94"/>
      <c r="LZO57" s="94"/>
      <c r="LZP57" s="94"/>
      <c r="LZQ57" s="94"/>
      <c r="LZR57" s="94"/>
      <c r="LZS57" s="94"/>
      <c r="LZT57" s="94"/>
      <c r="LZU57" s="94"/>
      <c r="LZV57" s="94"/>
      <c r="LZW57" s="94"/>
      <c r="LZX57" s="94"/>
      <c r="LZY57" s="94"/>
      <c r="LZZ57" s="94"/>
      <c r="MAA57" s="94"/>
      <c r="MAB57" s="72" t="s">
        <v>431</v>
      </c>
      <c r="MAC57" s="72"/>
      <c r="MAD57" s="94"/>
      <c r="MAE57" s="94"/>
      <c r="MAF57" s="94"/>
      <c r="MAG57" s="94"/>
      <c r="MAH57" s="94"/>
      <c r="MAI57" s="94"/>
      <c r="MAJ57" s="94"/>
      <c r="MAK57" s="94"/>
      <c r="MAL57" s="94"/>
      <c r="MAM57" s="94"/>
      <c r="MAN57" s="94"/>
      <c r="MAO57" s="94"/>
      <c r="MAP57" s="94"/>
      <c r="MAQ57" s="94"/>
      <c r="MAR57" s="72" t="s">
        <v>431</v>
      </c>
      <c r="MAS57" s="72"/>
      <c r="MAT57" s="94"/>
      <c r="MAU57" s="94"/>
      <c r="MAV57" s="94"/>
      <c r="MAW57" s="94"/>
      <c r="MAX57" s="94"/>
      <c r="MAY57" s="94"/>
      <c r="MAZ57" s="94"/>
      <c r="MBA57" s="94"/>
      <c r="MBB57" s="94"/>
      <c r="MBC57" s="94"/>
      <c r="MBD57" s="94"/>
      <c r="MBE57" s="94"/>
      <c r="MBF57" s="94"/>
      <c r="MBG57" s="94"/>
      <c r="MBH57" s="72" t="s">
        <v>431</v>
      </c>
      <c r="MBI57" s="72"/>
      <c r="MBJ57" s="94"/>
      <c r="MBK57" s="94"/>
      <c r="MBL57" s="94"/>
      <c r="MBM57" s="94"/>
      <c r="MBN57" s="94"/>
      <c r="MBO57" s="94"/>
      <c r="MBP57" s="94"/>
      <c r="MBQ57" s="94"/>
      <c r="MBR57" s="94"/>
      <c r="MBS57" s="94"/>
      <c r="MBT57" s="94"/>
      <c r="MBU57" s="94"/>
      <c r="MBV57" s="94"/>
      <c r="MBW57" s="94"/>
      <c r="MBX57" s="72" t="s">
        <v>431</v>
      </c>
      <c r="MBY57" s="72"/>
      <c r="MBZ57" s="94"/>
      <c r="MCA57" s="94"/>
      <c r="MCB57" s="94"/>
      <c r="MCC57" s="94"/>
      <c r="MCD57" s="94"/>
      <c r="MCE57" s="94"/>
      <c r="MCF57" s="94"/>
      <c r="MCG57" s="94"/>
      <c r="MCH57" s="94"/>
      <c r="MCI57" s="94"/>
      <c r="MCJ57" s="94"/>
      <c r="MCK57" s="94"/>
      <c r="MCL57" s="94"/>
      <c r="MCM57" s="94"/>
      <c r="MCN57" s="72" t="s">
        <v>431</v>
      </c>
      <c r="MCO57" s="72"/>
      <c r="MCP57" s="94"/>
      <c r="MCQ57" s="94"/>
      <c r="MCR57" s="94"/>
      <c r="MCS57" s="94"/>
      <c r="MCT57" s="94"/>
      <c r="MCU57" s="94"/>
      <c r="MCV57" s="94"/>
      <c r="MCW57" s="94"/>
      <c r="MCX57" s="94"/>
      <c r="MCY57" s="94"/>
      <c r="MCZ57" s="94"/>
      <c r="MDA57" s="94"/>
      <c r="MDB57" s="94"/>
      <c r="MDC57" s="94"/>
      <c r="MDD57" s="72" t="s">
        <v>431</v>
      </c>
      <c r="MDE57" s="72"/>
      <c r="MDF57" s="94"/>
      <c r="MDG57" s="94"/>
      <c r="MDH57" s="94"/>
      <c r="MDI57" s="94"/>
      <c r="MDJ57" s="94"/>
      <c r="MDK57" s="94"/>
      <c r="MDL57" s="94"/>
      <c r="MDM57" s="94"/>
      <c r="MDN57" s="94"/>
      <c r="MDO57" s="94"/>
      <c r="MDP57" s="94"/>
      <c r="MDQ57" s="94"/>
      <c r="MDR57" s="94"/>
      <c r="MDS57" s="94"/>
      <c r="MDT57" s="72" t="s">
        <v>431</v>
      </c>
      <c r="MDU57" s="72"/>
      <c r="MDV57" s="94"/>
      <c r="MDW57" s="94"/>
      <c r="MDX57" s="94"/>
      <c r="MDY57" s="94"/>
      <c r="MDZ57" s="94"/>
      <c r="MEA57" s="94"/>
      <c r="MEB57" s="94"/>
      <c r="MEC57" s="94"/>
      <c r="MED57" s="94"/>
      <c r="MEE57" s="94"/>
      <c r="MEF57" s="94"/>
      <c r="MEG57" s="94"/>
      <c r="MEH57" s="94"/>
      <c r="MEI57" s="94"/>
      <c r="MEJ57" s="72" t="s">
        <v>431</v>
      </c>
      <c r="MEK57" s="72"/>
      <c r="MEL57" s="94"/>
      <c r="MEM57" s="94"/>
      <c r="MEN57" s="94"/>
      <c r="MEO57" s="94"/>
      <c r="MEP57" s="94"/>
      <c r="MEQ57" s="94"/>
      <c r="MER57" s="94"/>
      <c r="MES57" s="94"/>
      <c r="MET57" s="94"/>
      <c r="MEU57" s="94"/>
      <c r="MEV57" s="94"/>
      <c r="MEW57" s="94"/>
      <c r="MEX57" s="94"/>
      <c r="MEY57" s="94"/>
      <c r="MEZ57" s="72" t="s">
        <v>431</v>
      </c>
      <c r="MFA57" s="72"/>
      <c r="MFB57" s="94"/>
      <c r="MFC57" s="94"/>
      <c r="MFD57" s="94"/>
      <c r="MFE57" s="94"/>
      <c r="MFF57" s="94"/>
      <c r="MFG57" s="94"/>
      <c r="MFH57" s="94"/>
      <c r="MFI57" s="94"/>
      <c r="MFJ57" s="94"/>
      <c r="MFK57" s="94"/>
      <c r="MFL57" s="94"/>
      <c r="MFM57" s="94"/>
      <c r="MFN57" s="94"/>
      <c r="MFO57" s="94"/>
      <c r="MFP57" s="72" t="s">
        <v>431</v>
      </c>
      <c r="MFQ57" s="72"/>
      <c r="MFR57" s="94"/>
      <c r="MFS57" s="94"/>
      <c r="MFT57" s="94"/>
      <c r="MFU57" s="94"/>
      <c r="MFV57" s="94"/>
      <c r="MFW57" s="94"/>
      <c r="MFX57" s="94"/>
      <c r="MFY57" s="94"/>
      <c r="MFZ57" s="94"/>
      <c r="MGA57" s="94"/>
      <c r="MGB57" s="94"/>
      <c r="MGC57" s="94"/>
      <c r="MGD57" s="94"/>
      <c r="MGE57" s="94"/>
      <c r="MGF57" s="72" t="s">
        <v>431</v>
      </c>
      <c r="MGG57" s="72"/>
      <c r="MGH57" s="94"/>
      <c r="MGI57" s="94"/>
      <c r="MGJ57" s="94"/>
      <c r="MGK57" s="94"/>
      <c r="MGL57" s="94"/>
      <c r="MGM57" s="94"/>
      <c r="MGN57" s="94"/>
      <c r="MGO57" s="94"/>
      <c r="MGP57" s="94"/>
      <c r="MGQ57" s="94"/>
      <c r="MGR57" s="94"/>
      <c r="MGS57" s="94"/>
      <c r="MGT57" s="94"/>
      <c r="MGU57" s="94"/>
      <c r="MGV57" s="72" t="s">
        <v>431</v>
      </c>
      <c r="MGW57" s="72"/>
      <c r="MGX57" s="94"/>
      <c r="MGY57" s="94"/>
      <c r="MGZ57" s="94"/>
      <c r="MHA57" s="94"/>
      <c r="MHB57" s="94"/>
      <c r="MHC57" s="94"/>
      <c r="MHD57" s="94"/>
      <c r="MHE57" s="94"/>
      <c r="MHF57" s="94"/>
      <c r="MHG57" s="94"/>
      <c r="MHH57" s="94"/>
      <c r="MHI57" s="94"/>
      <c r="MHJ57" s="94"/>
      <c r="MHK57" s="94"/>
      <c r="MHL57" s="72" t="s">
        <v>431</v>
      </c>
      <c r="MHM57" s="72"/>
      <c r="MHN57" s="94"/>
      <c r="MHO57" s="94"/>
      <c r="MHP57" s="94"/>
      <c r="MHQ57" s="94"/>
      <c r="MHR57" s="94"/>
      <c r="MHS57" s="94"/>
      <c r="MHT57" s="94"/>
      <c r="MHU57" s="94"/>
      <c r="MHV57" s="94"/>
      <c r="MHW57" s="94"/>
      <c r="MHX57" s="94"/>
      <c r="MHY57" s="94"/>
      <c r="MHZ57" s="94"/>
      <c r="MIA57" s="94"/>
      <c r="MIB57" s="72" t="s">
        <v>431</v>
      </c>
      <c r="MIC57" s="72"/>
      <c r="MID57" s="94"/>
      <c r="MIE57" s="94"/>
      <c r="MIF57" s="94"/>
      <c r="MIG57" s="94"/>
      <c r="MIH57" s="94"/>
      <c r="MII57" s="94"/>
      <c r="MIJ57" s="94"/>
      <c r="MIK57" s="94"/>
      <c r="MIL57" s="94"/>
      <c r="MIM57" s="94"/>
      <c r="MIN57" s="94"/>
      <c r="MIO57" s="94"/>
      <c r="MIP57" s="94"/>
      <c r="MIQ57" s="94"/>
      <c r="MIR57" s="72" t="s">
        <v>431</v>
      </c>
      <c r="MIS57" s="72"/>
      <c r="MIT57" s="94"/>
      <c r="MIU57" s="94"/>
      <c r="MIV57" s="94"/>
      <c r="MIW57" s="94"/>
      <c r="MIX57" s="94"/>
      <c r="MIY57" s="94"/>
      <c r="MIZ57" s="94"/>
      <c r="MJA57" s="94"/>
      <c r="MJB57" s="94"/>
      <c r="MJC57" s="94"/>
      <c r="MJD57" s="94"/>
      <c r="MJE57" s="94"/>
      <c r="MJF57" s="94"/>
      <c r="MJG57" s="94"/>
      <c r="MJH57" s="72" t="s">
        <v>431</v>
      </c>
      <c r="MJI57" s="72"/>
      <c r="MJJ57" s="94"/>
      <c r="MJK57" s="94"/>
      <c r="MJL57" s="94"/>
      <c r="MJM57" s="94"/>
      <c r="MJN57" s="94"/>
      <c r="MJO57" s="94"/>
      <c r="MJP57" s="94"/>
      <c r="MJQ57" s="94"/>
      <c r="MJR57" s="94"/>
      <c r="MJS57" s="94"/>
      <c r="MJT57" s="94"/>
      <c r="MJU57" s="94"/>
      <c r="MJV57" s="94"/>
      <c r="MJW57" s="94"/>
      <c r="MJX57" s="72" t="s">
        <v>431</v>
      </c>
      <c r="MJY57" s="72"/>
      <c r="MJZ57" s="94"/>
      <c r="MKA57" s="94"/>
      <c r="MKB57" s="94"/>
      <c r="MKC57" s="94"/>
      <c r="MKD57" s="94"/>
      <c r="MKE57" s="94"/>
      <c r="MKF57" s="94"/>
      <c r="MKG57" s="94"/>
      <c r="MKH57" s="94"/>
      <c r="MKI57" s="94"/>
      <c r="MKJ57" s="94"/>
      <c r="MKK57" s="94"/>
      <c r="MKL57" s="94"/>
      <c r="MKM57" s="94"/>
      <c r="MKN57" s="72" t="s">
        <v>431</v>
      </c>
      <c r="MKO57" s="72"/>
      <c r="MKP57" s="94"/>
      <c r="MKQ57" s="94"/>
      <c r="MKR57" s="94"/>
      <c r="MKS57" s="94"/>
      <c r="MKT57" s="94"/>
      <c r="MKU57" s="94"/>
      <c r="MKV57" s="94"/>
      <c r="MKW57" s="94"/>
      <c r="MKX57" s="94"/>
      <c r="MKY57" s="94"/>
      <c r="MKZ57" s="94"/>
      <c r="MLA57" s="94"/>
      <c r="MLB57" s="94"/>
      <c r="MLC57" s="94"/>
      <c r="MLD57" s="72" t="s">
        <v>431</v>
      </c>
      <c r="MLE57" s="72"/>
      <c r="MLF57" s="94"/>
      <c r="MLG57" s="94"/>
      <c r="MLH57" s="94"/>
      <c r="MLI57" s="94"/>
      <c r="MLJ57" s="94"/>
      <c r="MLK57" s="94"/>
      <c r="MLL57" s="94"/>
      <c r="MLM57" s="94"/>
      <c r="MLN57" s="94"/>
      <c r="MLO57" s="94"/>
      <c r="MLP57" s="94"/>
      <c r="MLQ57" s="94"/>
      <c r="MLR57" s="94"/>
      <c r="MLS57" s="94"/>
      <c r="MLT57" s="72" t="s">
        <v>431</v>
      </c>
      <c r="MLU57" s="72"/>
      <c r="MLV57" s="94"/>
      <c r="MLW57" s="94"/>
      <c r="MLX57" s="94"/>
      <c r="MLY57" s="94"/>
      <c r="MLZ57" s="94"/>
      <c r="MMA57" s="94"/>
      <c r="MMB57" s="94"/>
      <c r="MMC57" s="94"/>
      <c r="MMD57" s="94"/>
      <c r="MME57" s="94"/>
      <c r="MMF57" s="94"/>
      <c r="MMG57" s="94"/>
      <c r="MMH57" s="94"/>
      <c r="MMI57" s="94"/>
      <c r="MMJ57" s="72" t="s">
        <v>431</v>
      </c>
      <c r="MMK57" s="72"/>
      <c r="MML57" s="94"/>
      <c r="MMM57" s="94"/>
      <c r="MMN57" s="94"/>
      <c r="MMO57" s="94"/>
      <c r="MMP57" s="94"/>
      <c r="MMQ57" s="94"/>
      <c r="MMR57" s="94"/>
      <c r="MMS57" s="94"/>
      <c r="MMT57" s="94"/>
      <c r="MMU57" s="94"/>
      <c r="MMV57" s="94"/>
      <c r="MMW57" s="94"/>
      <c r="MMX57" s="94"/>
      <c r="MMY57" s="94"/>
      <c r="MMZ57" s="72" t="s">
        <v>431</v>
      </c>
      <c r="MNA57" s="72"/>
      <c r="MNB57" s="94"/>
      <c r="MNC57" s="94"/>
      <c r="MND57" s="94"/>
      <c r="MNE57" s="94"/>
      <c r="MNF57" s="94"/>
      <c r="MNG57" s="94"/>
      <c r="MNH57" s="94"/>
      <c r="MNI57" s="94"/>
      <c r="MNJ57" s="94"/>
      <c r="MNK57" s="94"/>
      <c r="MNL57" s="94"/>
      <c r="MNM57" s="94"/>
      <c r="MNN57" s="94"/>
      <c r="MNO57" s="94"/>
      <c r="MNP57" s="72" t="s">
        <v>431</v>
      </c>
      <c r="MNQ57" s="72"/>
      <c r="MNR57" s="94"/>
      <c r="MNS57" s="94"/>
      <c r="MNT57" s="94"/>
      <c r="MNU57" s="94"/>
      <c r="MNV57" s="94"/>
      <c r="MNW57" s="94"/>
      <c r="MNX57" s="94"/>
      <c r="MNY57" s="94"/>
      <c r="MNZ57" s="94"/>
      <c r="MOA57" s="94"/>
      <c r="MOB57" s="94"/>
      <c r="MOC57" s="94"/>
      <c r="MOD57" s="94"/>
      <c r="MOE57" s="94"/>
      <c r="MOF57" s="72" t="s">
        <v>431</v>
      </c>
      <c r="MOG57" s="72"/>
      <c r="MOH57" s="94"/>
      <c r="MOI57" s="94"/>
      <c r="MOJ57" s="94"/>
      <c r="MOK57" s="94"/>
      <c r="MOL57" s="94"/>
      <c r="MOM57" s="94"/>
      <c r="MON57" s="94"/>
      <c r="MOO57" s="94"/>
      <c r="MOP57" s="94"/>
      <c r="MOQ57" s="94"/>
      <c r="MOR57" s="94"/>
      <c r="MOS57" s="94"/>
      <c r="MOT57" s="94"/>
      <c r="MOU57" s="94"/>
      <c r="MOV57" s="72" t="s">
        <v>431</v>
      </c>
      <c r="MOW57" s="72"/>
      <c r="MOX57" s="94"/>
      <c r="MOY57" s="94"/>
      <c r="MOZ57" s="94"/>
      <c r="MPA57" s="94"/>
      <c r="MPB57" s="94"/>
      <c r="MPC57" s="94"/>
      <c r="MPD57" s="94"/>
      <c r="MPE57" s="94"/>
      <c r="MPF57" s="94"/>
      <c r="MPG57" s="94"/>
      <c r="MPH57" s="94"/>
      <c r="MPI57" s="94"/>
      <c r="MPJ57" s="94"/>
      <c r="MPK57" s="94"/>
      <c r="MPL57" s="72" t="s">
        <v>431</v>
      </c>
      <c r="MPM57" s="72"/>
      <c r="MPN57" s="94"/>
      <c r="MPO57" s="94"/>
      <c r="MPP57" s="94"/>
      <c r="MPQ57" s="94"/>
      <c r="MPR57" s="94"/>
      <c r="MPS57" s="94"/>
      <c r="MPT57" s="94"/>
      <c r="MPU57" s="94"/>
      <c r="MPV57" s="94"/>
      <c r="MPW57" s="94"/>
      <c r="MPX57" s="94"/>
      <c r="MPY57" s="94"/>
      <c r="MPZ57" s="94"/>
      <c r="MQA57" s="94"/>
      <c r="MQB57" s="72" t="s">
        <v>431</v>
      </c>
      <c r="MQC57" s="72"/>
      <c r="MQD57" s="94"/>
      <c r="MQE57" s="94"/>
      <c r="MQF57" s="94"/>
      <c r="MQG57" s="94"/>
      <c r="MQH57" s="94"/>
      <c r="MQI57" s="94"/>
      <c r="MQJ57" s="94"/>
      <c r="MQK57" s="94"/>
      <c r="MQL57" s="94"/>
      <c r="MQM57" s="94"/>
      <c r="MQN57" s="94"/>
      <c r="MQO57" s="94"/>
      <c r="MQP57" s="94"/>
      <c r="MQQ57" s="94"/>
      <c r="MQR57" s="72" t="s">
        <v>431</v>
      </c>
      <c r="MQS57" s="72"/>
      <c r="MQT57" s="94"/>
      <c r="MQU57" s="94"/>
      <c r="MQV57" s="94"/>
      <c r="MQW57" s="94"/>
      <c r="MQX57" s="94"/>
      <c r="MQY57" s="94"/>
      <c r="MQZ57" s="94"/>
      <c r="MRA57" s="94"/>
      <c r="MRB57" s="94"/>
      <c r="MRC57" s="94"/>
      <c r="MRD57" s="94"/>
      <c r="MRE57" s="94"/>
      <c r="MRF57" s="94"/>
      <c r="MRG57" s="94"/>
      <c r="MRH57" s="72" t="s">
        <v>431</v>
      </c>
      <c r="MRI57" s="72"/>
      <c r="MRJ57" s="94"/>
      <c r="MRK57" s="94"/>
      <c r="MRL57" s="94"/>
      <c r="MRM57" s="94"/>
      <c r="MRN57" s="94"/>
      <c r="MRO57" s="94"/>
      <c r="MRP57" s="94"/>
      <c r="MRQ57" s="94"/>
      <c r="MRR57" s="94"/>
      <c r="MRS57" s="94"/>
      <c r="MRT57" s="94"/>
      <c r="MRU57" s="94"/>
      <c r="MRV57" s="94"/>
      <c r="MRW57" s="94"/>
      <c r="MRX57" s="72" t="s">
        <v>431</v>
      </c>
      <c r="MRY57" s="72"/>
      <c r="MRZ57" s="94"/>
      <c r="MSA57" s="94"/>
      <c r="MSB57" s="94"/>
      <c r="MSC57" s="94"/>
      <c r="MSD57" s="94"/>
      <c r="MSE57" s="94"/>
      <c r="MSF57" s="94"/>
      <c r="MSG57" s="94"/>
      <c r="MSH57" s="94"/>
      <c r="MSI57" s="94"/>
      <c r="MSJ57" s="94"/>
      <c r="MSK57" s="94"/>
      <c r="MSL57" s="94"/>
      <c r="MSM57" s="94"/>
      <c r="MSN57" s="72" t="s">
        <v>431</v>
      </c>
      <c r="MSO57" s="72"/>
      <c r="MSP57" s="94"/>
      <c r="MSQ57" s="94"/>
      <c r="MSR57" s="94"/>
      <c r="MSS57" s="94"/>
      <c r="MST57" s="94"/>
      <c r="MSU57" s="94"/>
      <c r="MSV57" s="94"/>
      <c r="MSW57" s="94"/>
      <c r="MSX57" s="94"/>
      <c r="MSY57" s="94"/>
      <c r="MSZ57" s="94"/>
      <c r="MTA57" s="94"/>
      <c r="MTB57" s="94"/>
      <c r="MTC57" s="94"/>
      <c r="MTD57" s="72" t="s">
        <v>431</v>
      </c>
      <c r="MTE57" s="72"/>
      <c r="MTF57" s="94"/>
      <c r="MTG57" s="94"/>
      <c r="MTH57" s="94"/>
      <c r="MTI57" s="94"/>
      <c r="MTJ57" s="94"/>
      <c r="MTK57" s="94"/>
      <c r="MTL57" s="94"/>
      <c r="MTM57" s="94"/>
      <c r="MTN57" s="94"/>
      <c r="MTO57" s="94"/>
      <c r="MTP57" s="94"/>
      <c r="MTQ57" s="94"/>
      <c r="MTR57" s="94"/>
      <c r="MTS57" s="94"/>
      <c r="MTT57" s="72" t="s">
        <v>431</v>
      </c>
      <c r="MTU57" s="72"/>
      <c r="MTV57" s="94"/>
      <c r="MTW57" s="94"/>
      <c r="MTX57" s="94"/>
      <c r="MTY57" s="94"/>
      <c r="MTZ57" s="94"/>
      <c r="MUA57" s="94"/>
      <c r="MUB57" s="94"/>
      <c r="MUC57" s="94"/>
      <c r="MUD57" s="94"/>
      <c r="MUE57" s="94"/>
      <c r="MUF57" s="94"/>
      <c r="MUG57" s="94"/>
      <c r="MUH57" s="94"/>
      <c r="MUI57" s="94"/>
      <c r="MUJ57" s="72" t="s">
        <v>431</v>
      </c>
      <c r="MUK57" s="72"/>
      <c r="MUL57" s="94"/>
      <c r="MUM57" s="94"/>
      <c r="MUN57" s="94"/>
      <c r="MUO57" s="94"/>
      <c r="MUP57" s="94"/>
      <c r="MUQ57" s="94"/>
      <c r="MUR57" s="94"/>
      <c r="MUS57" s="94"/>
      <c r="MUT57" s="94"/>
      <c r="MUU57" s="94"/>
      <c r="MUV57" s="94"/>
      <c r="MUW57" s="94"/>
      <c r="MUX57" s="94"/>
      <c r="MUY57" s="94"/>
      <c r="MUZ57" s="72" t="s">
        <v>431</v>
      </c>
      <c r="MVA57" s="72"/>
      <c r="MVB57" s="94"/>
      <c r="MVC57" s="94"/>
      <c r="MVD57" s="94"/>
      <c r="MVE57" s="94"/>
      <c r="MVF57" s="94"/>
      <c r="MVG57" s="94"/>
      <c r="MVH57" s="94"/>
      <c r="MVI57" s="94"/>
      <c r="MVJ57" s="94"/>
      <c r="MVK57" s="94"/>
      <c r="MVL57" s="94"/>
      <c r="MVM57" s="94"/>
      <c r="MVN57" s="94"/>
      <c r="MVO57" s="94"/>
      <c r="MVP57" s="72" t="s">
        <v>431</v>
      </c>
      <c r="MVQ57" s="72"/>
      <c r="MVR57" s="94"/>
      <c r="MVS57" s="94"/>
      <c r="MVT57" s="94"/>
      <c r="MVU57" s="94"/>
      <c r="MVV57" s="94"/>
      <c r="MVW57" s="94"/>
      <c r="MVX57" s="94"/>
      <c r="MVY57" s="94"/>
      <c r="MVZ57" s="94"/>
      <c r="MWA57" s="94"/>
      <c r="MWB57" s="94"/>
      <c r="MWC57" s="94"/>
      <c r="MWD57" s="94"/>
      <c r="MWE57" s="94"/>
      <c r="MWF57" s="72" t="s">
        <v>431</v>
      </c>
      <c r="MWG57" s="72"/>
      <c r="MWH57" s="94"/>
      <c r="MWI57" s="94"/>
      <c r="MWJ57" s="94"/>
      <c r="MWK57" s="94"/>
      <c r="MWL57" s="94"/>
      <c r="MWM57" s="94"/>
      <c r="MWN57" s="94"/>
      <c r="MWO57" s="94"/>
      <c r="MWP57" s="94"/>
      <c r="MWQ57" s="94"/>
      <c r="MWR57" s="94"/>
      <c r="MWS57" s="94"/>
      <c r="MWT57" s="94"/>
      <c r="MWU57" s="94"/>
      <c r="MWV57" s="72" t="s">
        <v>431</v>
      </c>
      <c r="MWW57" s="72"/>
      <c r="MWX57" s="94"/>
      <c r="MWY57" s="94"/>
      <c r="MWZ57" s="94"/>
      <c r="MXA57" s="94"/>
      <c r="MXB57" s="94"/>
      <c r="MXC57" s="94"/>
      <c r="MXD57" s="94"/>
      <c r="MXE57" s="94"/>
      <c r="MXF57" s="94"/>
      <c r="MXG57" s="94"/>
      <c r="MXH57" s="94"/>
      <c r="MXI57" s="94"/>
      <c r="MXJ57" s="94"/>
      <c r="MXK57" s="94"/>
      <c r="MXL57" s="72" t="s">
        <v>431</v>
      </c>
      <c r="MXM57" s="72"/>
      <c r="MXN57" s="94"/>
      <c r="MXO57" s="94"/>
      <c r="MXP57" s="94"/>
      <c r="MXQ57" s="94"/>
      <c r="MXR57" s="94"/>
      <c r="MXS57" s="94"/>
      <c r="MXT57" s="94"/>
      <c r="MXU57" s="94"/>
      <c r="MXV57" s="94"/>
      <c r="MXW57" s="94"/>
      <c r="MXX57" s="94"/>
      <c r="MXY57" s="94"/>
      <c r="MXZ57" s="94"/>
      <c r="MYA57" s="94"/>
      <c r="MYB57" s="72" t="s">
        <v>431</v>
      </c>
      <c r="MYC57" s="72"/>
      <c r="MYD57" s="94"/>
      <c r="MYE57" s="94"/>
      <c r="MYF57" s="94"/>
      <c r="MYG57" s="94"/>
      <c r="MYH57" s="94"/>
      <c r="MYI57" s="94"/>
      <c r="MYJ57" s="94"/>
      <c r="MYK57" s="94"/>
      <c r="MYL57" s="94"/>
      <c r="MYM57" s="94"/>
      <c r="MYN57" s="94"/>
      <c r="MYO57" s="94"/>
      <c r="MYP57" s="94"/>
      <c r="MYQ57" s="94"/>
      <c r="MYR57" s="72" t="s">
        <v>431</v>
      </c>
      <c r="MYS57" s="72"/>
      <c r="MYT57" s="94"/>
      <c r="MYU57" s="94"/>
      <c r="MYV57" s="94"/>
      <c r="MYW57" s="94"/>
      <c r="MYX57" s="94"/>
      <c r="MYY57" s="94"/>
      <c r="MYZ57" s="94"/>
      <c r="MZA57" s="94"/>
      <c r="MZB57" s="94"/>
      <c r="MZC57" s="94"/>
      <c r="MZD57" s="94"/>
      <c r="MZE57" s="94"/>
      <c r="MZF57" s="94"/>
      <c r="MZG57" s="94"/>
      <c r="MZH57" s="72" t="s">
        <v>431</v>
      </c>
      <c r="MZI57" s="72"/>
      <c r="MZJ57" s="94"/>
      <c r="MZK57" s="94"/>
      <c r="MZL57" s="94"/>
      <c r="MZM57" s="94"/>
      <c r="MZN57" s="94"/>
      <c r="MZO57" s="94"/>
      <c r="MZP57" s="94"/>
      <c r="MZQ57" s="94"/>
      <c r="MZR57" s="94"/>
      <c r="MZS57" s="94"/>
      <c r="MZT57" s="94"/>
      <c r="MZU57" s="94"/>
      <c r="MZV57" s="94"/>
      <c r="MZW57" s="94"/>
      <c r="MZX57" s="72" t="s">
        <v>431</v>
      </c>
      <c r="MZY57" s="72"/>
      <c r="MZZ57" s="94"/>
      <c r="NAA57" s="94"/>
      <c r="NAB57" s="94"/>
      <c r="NAC57" s="94"/>
      <c r="NAD57" s="94"/>
      <c r="NAE57" s="94"/>
      <c r="NAF57" s="94"/>
      <c r="NAG57" s="94"/>
      <c r="NAH57" s="94"/>
      <c r="NAI57" s="94"/>
      <c r="NAJ57" s="94"/>
      <c r="NAK57" s="94"/>
      <c r="NAL57" s="94"/>
      <c r="NAM57" s="94"/>
      <c r="NAN57" s="72" t="s">
        <v>431</v>
      </c>
      <c r="NAO57" s="72"/>
      <c r="NAP57" s="94"/>
      <c r="NAQ57" s="94"/>
      <c r="NAR57" s="94"/>
      <c r="NAS57" s="94"/>
      <c r="NAT57" s="94"/>
      <c r="NAU57" s="94"/>
      <c r="NAV57" s="94"/>
      <c r="NAW57" s="94"/>
      <c r="NAX57" s="94"/>
      <c r="NAY57" s="94"/>
      <c r="NAZ57" s="94"/>
      <c r="NBA57" s="94"/>
      <c r="NBB57" s="94"/>
      <c r="NBC57" s="94"/>
      <c r="NBD57" s="72" t="s">
        <v>431</v>
      </c>
      <c r="NBE57" s="72"/>
      <c r="NBF57" s="94"/>
      <c r="NBG57" s="94"/>
      <c r="NBH57" s="94"/>
      <c r="NBI57" s="94"/>
      <c r="NBJ57" s="94"/>
      <c r="NBK57" s="94"/>
      <c r="NBL57" s="94"/>
      <c r="NBM57" s="94"/>
      <c r="NBN57" s="94"/>
      <c r="NBO57" s="94"/>
      <c r="NBP57" s="94"/>
      <c r="NBQ57" s="94"/>
      <c r="NBR57" s="94"/>
      <c r="NBS57" s="94"/>
      <c r="NBT57" s="72" t="s">
        <v>431</v>
      </c>
      <c r="NBU57" s="72"/>
      <c r="NBV57" s="94"/>
      <c r="NBW57" s="94"/>
      <c r="NBX57" s="94"/>
      <c r="NBY57" s="94"/>
      <c r="NBZ57" s="94"/>
      <c r="NCA57" s="94"/>
      <c r="NCB57" s="94"/>
      <c r="NCC57" s="94"/>
      <c r="NCD57" s="94"/>
      <c r="NCE57" s="94"/>
      <c r="NCF57" s="94"/>
      <c r="NCG57" s="94"/>
      <c r="NCH57" s="94"/>
      <c r="NCI57" s="94"/>
      <c r="NCJ57" s="72" t="s">
        <v>431</v>
      </c>
      <c r="NCK57" s="72"/>
      <c r="NCL57" s="94"/>
      <c r="NCM57" s="94"/>
      <c r="NCN57" s="94"/>
      <c r="NCO57" s="94"/>
      <c r="NCP57" s="94"/>
      <c r="NCQ57" s="94"/>
      <c r="NCR57" s="94"/>
      <c r="NCS57" s="94"/>
      <c r="NCT57" s="94"/>
      <c r="NCU57" s="94"/>
      <c r="NCV57" s="94"/>
      <c r="NCW57" s="94"/>
      <c r="NCX57" s="94"/>
      <c r="NCY57" s="94"/>
      <c r="NCZ57" s="72" t="s">
        <v>431</v>
      </c>
      <c r="NDA57" s="72"/>
      <c r="NDB57" s="94"/>
      <c r="NDC57" s="94"/>
      <c r="NDD57" s="94"/>
      <c r="NDE57" s="94"/>
      <c r="NDF57" s="94"/>
      <c r="NDG57" s="94"/>
      <c r="NDH57" s="94"/>
      <c r="NDI57" s="94"/>
      <c r="NDJ57" s="94"/>
      <c r="NDK57" s="94"/>
      <c r="NDL57" s="94"/>
      <c r="NDM57" s="94"/>
      <c r="NDN57" s="94"/>
      <c r="NDO57" s="94"/>
      <c r="NDP57" s="72" t="s">
        <v>431</v>
      </c>
      <c r="NDQ57" s="72"/>
      <c r="NDR57" s="94"/>
      <c r="NDS57" s="94"/>
      <c r="NDT57" s="94"/>
      <c r="NDU57" s="94"/>
      <c r="NDV57" s="94"/>
      <c r="NDW57" s="94"/>
      <c r="NDX57" s="94"/>
      <c r="NDY57" s="94"/>
      <c r="NDZ57" s="94"/>
      <c r="NEA57" s="94"/>
      <c r="NEB57" s="94"/>
      <c r="NEC57" s="94"/>
      <c r="NED57" s="94"/>
      <c r="NEE57" s="94"/>
      <c r="NEF57" s="72" t="s">
        <v>431</v>
      </c>
      <c r="NEG57" s="72"/>
      <c r="NEH57" s="94"/>
      <c r="NEI57" s="94"/>
      <c r="NEJ57" s="94"/>
      <c r="NEK57" s="94"/>
      <c r="NEL57" s="94"/>
      <c r="NEM57" s="94"/>
      <c r="NEN57" s="94"/>
      <c r="NEO57" s="94"/>
      <c r="NEP57" s="94"/>
      <c r="NEQ57" s="94"/>
      <c r="NER57" s="94"/>
      <c r="NES57" s="94"/>
      <c r="NET57" s="94"/>
      <c r="NEU57" s="94"/>
      <c r="NEV57" s="72" t="s">
        <v>431</v>
      </c>
      <c r="NEW57" s="72"/>
      <c r="NEX57" s="94"/>
      <c r="NEY57" s="94"/>
      <c r="NEZ57" s="94"/>
      <c r="NFA57" s="94"/>
      <c r="NFB57" s="94"/>
      <c r="NFC57" s="94"/>
      <c r="NFD57" s="94"/>
      <c r="NFE57" s="94"/>
      <c r="NFF57" s="94"/>
      <c r="NFG57" s="94"/>
      <c r="NFH57" s="94"/>
      <c r="NFI57" s="94"/>
      <c r="NFJ57" s="94"/>
      <c r="NFK57" s="94"/>
      <c r="NFL57" s="72" t="s">
        <v>431</v>
      </c>
      <c r="NFM57" s="72"/>
      <c r="NFN57" s="94"/>
      <c r="NFO57" s="94"/>
      <c r="NFP57" s="94"/>
      <c r="NFQ57" s="94"/>
      <c r="NFR57" s="94"/>
      <c r="NFS57" s="94"/>
      <c r="NFT57" s="94"/>
      <c r="NFU57" s="94"/>
      <c r="NFV57" s="94"/>
      <c r="NFW57" s="94"/>
      <c r="NFX57" s="94"/>
      <c r="NFY57" s="94"/>
      <c r="NFZ57" s="94"/>
      <c r="NGA57" s="94"/>
      <c r="NGB57" s="72" t="s">
        <v>431</v>
      </c>
      <c r="NGC57" s="72"/>
      <c r="NGD57" s="94"/>
      <c r="NGE57" s="94"/>
      <c r="NGF57" s="94"/>
      <c r="NGG57" s="94"/>
      <c r="NGH57" s="94"/>
      <c r="NGI57" s="94"/>
      <c r="NGJ57" s="94"/>
      <c r="NGK57" s="94"/>
      <c r="NGL57" s="94"/>
      <c r="NGM57" s="94"/>
      <c r="NGN57" s="94"/>
      <c r="NGO57" s="94"/>
      <c r="NGP57" s="94"/>
      <c r="NGQ57" s="94"/>
      <c r="NGR57" s="72" t="s">
        <v>431</v>
      </c>
      <c r="NGS57" s="72"/>
      <c r="NGT57" s="94"/>
      <c r="NGU57" s="94"/>
      <c r="NGV57" s="94"/>
      <c r="NGW57" s="94"/>
      <c r="NGX57" s="94"/>
      <c r="NGY57" s="94"/>
      <c r="NGZ57" s="94"/>
      <c r="NHA57" s="94"/>
      <c r="NHB57" s="94"/>
      <c r="NHC57" s="94"/>
      <c r="NHD57" s="94"/>
      <c r="NHE57" s="94"/>
      <c r="NHF57" s="94"/>
      <c r="NHG57" s="94"/>
      <c r="NHH57" s="72" t="s">
        <v>431</v>
      </c>
      <c r="NHI57" s="72"/>
      <c r="NHJ57" s="94"/>
      <c r="NHK57" s="94"/>
      <c r="NHL57" s="94"/>
      <c r="NHM57" s="94"/>
      <c r="NHN57" s="94"/>
      <c r="NHO57" s="94"/>
      <c r="NHP57" s="94"/>
      <c r="NHQ57" s="94"/>
      <c r="NHR57" s="94"/>
      <c r="NHS57" s="94"/>
      <c r="NHT57" s="94"/>
      <c r="NHU57" s="94"/>
      <c r="NHV57" s="94"/>
      <c r="NHW57" s="94"/>
      <c r="NHX57" s="72" t="s">
        <v>431</v>
      </c>
      <c r="NHY57" s="72"/>
      <c r="NHZ57" s="94"/>
      <c r="NIA57" s="94"/>
      <c r="NIB57" s="94"/>
      <c r="NIC57" s="94"/>
      <c r="NID57" s="94"/>
      <c r="NIE57" s="94"/>
      <c r="NIF57" s="94"/>
      <c r="NIG57" s="94"/>
      <c r="NIH57" s="94"/>
      <c r="NII57" s="94"/>
      <c r="NIJ57" s="94"/>
      <c r="NIK57" s="94"/>
      <c r="NIL57" s="94"/>
      <c r="NIM57" s="94"/>
      <c r="NIN57" s="72" t="s">
        <v>431</v>
      </c>
      <c r="NIO57" s="72"/>
      <c r="NIP57" s="94"/>
      <c r="NIQ57" s="94"/>
      <c r="NIR57" s="94"/>
      <c r="NIS57" s="94"/>
      <c r="NIT57" s="94"/>
      <c r="NIU57" s="94"/>
      <c r="NIV57" s="94"/>
      <c r="NIW57" s="94"/>
      <c r="NIX57" s="94"/>
      <c r="NIY57" s="94"/>
      <c r="NIZ57" s="94"/>
      <c r="NJA57" s="94"/>
      <c r="NJB57" s="94"/>
      <c r="NJC57" s="94"/>
      <c r="NJD57" s="72" t="s">
        <v>431</v>
      </c>
      <c r="NJE57" s="72"/>
      <c r="NJF57" s="94"/>
      <c r="NJG57" s="94"/>
      <c r="NJH57" s="94"/>
      <c r="NJI57" s="94"/>
      <c r="NJJ57" s="94"/>
      <c r="NJK57" s="94"/>
      <c r="NJL57" s="94"/>
      <c r="NJM57" s="94"/>
      <c r="NJN57" s="94"/>
      <c r="NJO57" s="94"/>
      <c r="NJP57" s="94"/>
      <c r="NJQ57" s="94"/>
      <c r="NJR57" s="94"/>
      <c r="NJS57" s="94"/>
      <c r="NJT57" s="72" t="s">
        <v>431</v>
      </c>
      <c r="NJU57" s="72"/>
      <c r="NJV57" s="94"/>
      <c r="NJW57" s="94"/>
      <c r="NJX57" s="94"/>
      <c r="NJY57" s="94"/>
      <c r="NJZ57" s="94"/>
      <c r="NKA57" s="94"/>
      <c r="NKB57" s="94"/>
      <c r="NKC57" s="94"/>
      <c r="NKD57" s="94"/>
      <c r="NKE57" s="94"/>
      <c r="NKF57" s="94"/>
      <c r="NKG57" s="94"/>
      <c r="NKH57" s="94"/>
      <c r="NKI57" s="94"/>
      <c r="NKJ57" s="72" t="s">
        <v>431</v>
      </c>
      <c r="NKK57" s="72"/>
      <c r="NKL57" s="94"/>
      <c r="NKM57" s="94"/>
      <c r="NKN57" s="94"/>
      <c r="NKO57" s="94"/>
      <c r="NKP57" s="94"/>
      <c r="NKQ57" s="94"/>
      <c r="NKR57" s="94"/>
      <c r="NKS57" s="94"/>
      <c r="NKT57" s="94"/>
      <c r="NKU57" s="94"/>
      <c r="NKV57" s="94"/>
      <c r="NKW57" s="94"/>
      <c r="NKX57" s="94"/>
      <c r="NKY57" s="94"/>
      <c r="NKZ57" s="72" t="s">
        <v>431</v>
      </c>
      <c r="NLA57" s="72"/>
      <c r="NLB57" s="94"/>
      <c r="NLC57" s="94"/>
      <c r="NLD57" s="94"/>
      <c r="NLE57" s="94"/>
      <c r="NLF57" s="94"/>
      <c r="NLG57" s="94"/>
      <c r="NLH57" s="94"/>
      <c r="NLI57" s="94"/>
      <c r="NLJ57" s="94"/>
      <c r="NLK57" s="94"/>
      <c r="NLL57" s="94"/>
      <c r="NLM57" s="94"/>
      <c r="NLN57" s="94"/>
      <c r="NLO57" s="94"/>
      <c r="NLP57" s="72" t="s">
        <v>431</v>
      </c>
      <c r="NLQ57" s="72"/>
      <c r="NLR57" s="94"/>
      <c r="NLS57" s="94"/>
      <c r="NLT57" s="94"/>
      <c r="NLU57" s="94"/>
      <c r="NLV57" s="94"/>
      <c r="NLW57" s="94"/>
      <c r="NLX57" s="94"/>
      <c r="NLY57" s="94"/>
      <c r="NLZ57" s="94"/>
      <c r="NMA57" s="94"/>
      <c r="NMB57" s="94"/>
      <c r="NMC57" s="94"/>
      <c r="NMD57" s="94"/>
      <c r="NME57" s="94"/>
      <c r="NMF57" s="72" t="s">
        <v>431</v>
      </c>
      <c r="NMG57" s="72"/>
      <c r="NMH57" s="94"/>
      <c r="NMI57" s="94"/>
      <c r="NMJ57" s="94"/>
      <c r="NMK57" s="94"/>
      <c r="NML57" s="94"/>
      <c r="NMM57" s="94"/>
      <c r="NMN57" s="94"/>
      <c r="NMO57" s="94"/>
      <c r="NMP57" s="94"/>
      <c r="NMQ57" s="94"/>
      <c r="NMR57" s="94"/>
      <c r="NMS57" s="94"/>
      <c r="NMT57" s="94"/>
      <c r="NMU57" s="94"/>
      <c r="NMV57" s="72" t="s">
        <v>431</v>
      </c>
      <c r="NMW57" s="72"/>
      <c r="NMX57" s="94"/>
      <c r="NMY57" s="94"/>
      <c r="NMZ57" s="94"/>
      <c r="NNA57" s="94"/>
      <c r="NNB57" s="94"/>
      <c r="NNC57" s="94"/>
      <c r="NND57" s="94"/>
      <c r="NNE57" s="94"/>
      <c r="NNF57" s="94"/>
      <c r="NNG57" s="94"/>
      <c r="NNH57" s="94"/>
      <c r="NNI57" s="94"/>
      <c r="NNJ57" s="94"/>
      <c r="NNK57" s="94"/>
      <c r="NNL57" s="72" t="s">
        <v>431</v>
      </c>
      <c r="NNM57" s="72"/>
      <c r="NNN57" s="94"/>
      <c r="NNO57" s="94"/>
      <c r="NNP57" s="94"/>
      <c r="NNQ57" s="94"/>
      <c r="NNR57" s="94"/>
      <c r="NNS57" s="94"/>
      <c r="NNT57" s="94"/>
      <c r="NNU57" s="94"/>
      <c r="NNV57" s="94"/>
      <c r="NNW57" s="94"/>
      <c r="NNX57" s="94"/>
      <c r="NNY57" s="94"/>
      <c r="NNZ57" s="94"/>
      <c r="NOA57" s="94"/>
      <c r="NOB57" s="72" t="s">
        <v>431</v>
      </c>
      <c r="NOC57" s="72"/>
      <c r="NOD57" s="94"/>
      <c r="NOE57" s="94"/>
      <c r="NOF57" s="94"/>
      <c r="NOG57" s="94"/>
      <c r="NOH57" s="94"/>
      <c r="NOI57" s="94"/>
      <c r="NOJ57" s="94"/>
      <c r="NOK57" s="94"/>
      <c r="NOL57" s="94"/>
      <c r="NOM57" s="94"/>
      <c r="NON57" s="94"/>
      <c r="NOO57" s="94"/>
      <c r="NOP57" s="94"/>
      <c r="NOQ57" s="94"/>
      <c r="NOR57" s="72" t="s">
        <v>431</v>
      </c>
      <c r="NOS57" s="72"/>
      <c r="NOT57" s="94"/>
      <c r="NOU57" s="94"/>
      <c r="NOV57" s="94"/>
      <c r="NOW57" s="94"/>
      <c r="NOX57" s="94"/>
      <c r="NOY57" s="94"/>
      <c r="NOZ57" s="94"/>
      <c r="NPA57" s="94"/>
      <c r="NPB57" s="94"/>
      <c r="NPC57" s="94"/>
      <c r="NPD57" s="94"/>
      <c r="NPE57" s="94"/>
      <c r="NPF57" s="94"/>
      <c r="NPG57" s="94"/>
      <c r="NPH57" s="72" t="s">
        <v>431</v>
      </c>
      <c r="NPI57" s="72"/>
      <c r="NPJ57" s="94"/>
      <c r="NPK57" s="94"/>
      <c r="NPL57" s="94"/>
      <c r="NPM57" s="94"/>
      <c r="NPN57" s="94"/>
      <c r="NPO57" s="94"/>
      <c r="NPP57" s="94"/>
      <c r="NPQ57" s="94"/>
      <c r="NPR57" s="94"/>
      <c r="NPS57" s="94"/>
      <c r="NPT57" s="94"/>
      <c r="NPU57" s="94"/>
      <c r="NPV57" s="94"/>
      <c r="NPW57" s="94"/>
      <c r="NPX57" s="72" t="s">
        <v>431</v>
      </c>
      <c r="NPY57" s="72"/>
      <c r="NPZ57" s="94"/>
      <c r="NQA57" s="94"/>
      <c r="NQB57" s="94"/>
      <c r="NQC57" s="94"/>
      <c r="NQD57" s="94"/>
      <c r="NQE57" s="94"/>
      <c r="NQF57" s="94"/>
      <c r="NQG57" s="94"/>
      <c r="NQH57" s="94"/>
      <c r="NQI57" s="94"/>
      <c r="NQJ57" s="94"/>
      <c r="NQK57" s="94"/>
      <c r="NQL57" s="94"/>
      <c r="NQM57" s="94"/>
      <c r="NQN57" s="72" t="s">
        <v>431</v>
      </c>
      <c r="NQO57" s="72"/>
      <c r="NQP57" s="94"/>
      <c r="NQQ57" s="94"/>
      <c r="NQR57" s="94"/>
      <c r="NQS57" s="94"/>
      <c r="NQT57" s="94"/>
      <c r="NQU57" s="94"/>
      <c r="NQV57" s="94"/>
      <c r="NQW57" s="94"/>
      <c r="NQX57" s="94"/>
      <c r="NQY57" s="94"/>
      <c r="NQZ57" s="94"/>
      <c r="NRA57" s="94"/>
      <c r="NRB57" s="94"/>
      <c r="NRC57" s="94"/>
      <c r="NRD57" s="72" t="s">
        <v>431</v>
      </c>
      <c r="NRE57" s="72"/>
      <c r="NRF57" s="94"/>
      <c r="NRG57" s="94"/>
      <c r="NRH57" s="94"/>
      <c r="NRI57" s="94"/>
      <c r="NRJ57" s="94"/>
      <c r="NRK57" s="94"/>
      <c r="NRL57" s="94"/>
      <c r="NRM57" s="94"/>
      <c r="NRN57" s="94"/>
      <c r="NRO57" s="94"/>
      <c r="NRP57" s="94"/>
      <c r="NRQ57" s="94"/>
      <c r="NRR57" s="94"/>
      <c r="NRS57" s="94"/>
      <c r="NRT57" s="72" t="s">
        <v>431</v>
      </c>
      <c r="NRU57" s="72"/>
      <c r="NRV57" s="94"/>
      <c r="NRW57" s="94"/>
      <c r="NRX57" s="94"/>
      <c r="NRY57" s="94"/>
      <c r="NRZ57" s="94"/>
      <c r="NSA57" s="94"/>
      <c r="NSB57" s="94"/>
      <c r="NSC57" s="94"/>
      <c r="NSD57" s="94"/>
      <c r="NSE57" s="94"/>
      <c r="NSF57" s="94"/>
      <c r="NSG57" s="94"/>
      <c r="NSH57" s="94"/>
      <c r="NSI57" s="94"/>
      <c r="NSJ57" s="72" t="s">
        <v>431</v>
      </c>
      <c r="NSK57" s="72"/>
      <c r="NSL57" s="94"/>
      <c r="NSM57" s="94"/>
      <c r="NSN57" s="94"/>
      <c r="NSO57" s="94"/>
      <c r="NSP57" s="94"/>
      <c r="NSQ57" s="94"/>
      <c r="NSR57" s="94"/>
      <c r="NSS57" s="94"/>
      <c r="NST57" s="94"/>
      <c r="NSU57" s="94"/>
      <c r="NSV57" s="94"/>
      <c r="NSW57" s="94"/>
      <c r="NSX57" s="94"/>
      <c r="NSY57" s="94"/>
      <c r="NSZ57" s="72" t="s">
        <v>431</v>
      </c>
      <c r="NTA57" s="72"/>
      <c r="NTB57" s="94"/>
      <c r="NTC57" s="94"/>
      <c r="NTD57" s="94"/>
      <c r="NTE57" s="94"/>
      <c r="NTF57" s="94"/>
      <c r="NTG57" s="94"/>
      <c r="NTH57" s="94"/>
      <c r="NTI57" s="94"/>
      <c r="NTJ57" s="94"/>
      <c r="NTK57" s="94"/>
      <c r="NTL57" s="94"/>
      <c r="NTM57" s="94"/>
      <c r="NTN57" s="94"/>
      <c r="NTO57" s="94"/>
      <c r="NTP57" s="72" t="s">
        <v>431</v>
      </c>
      <c r="NTQ57" s="72"/>
      <c r="NTR57" s="94"/>
      <c r="NTS57" s="94"/>
      <c r="NTT57" s="94"/>
      <c r="NTU57" s="94"/>
      <c r="NTV57" s="94"/>
      <c r="NTW57" s="94"/>
      <c r="NTX57" s="94"/>
      <c r="NTY57" s="94"/>
      <c r="NTZ57" s="94"/>
      <c r="NUA57" s="94"/>
      <c r="NUB57" s="94"/>
      <c r="NUC57" s="94"/>
      <c r="NUD57" s="94"/>
      <c r="NUE57" s="94"/>
      <c r="NUF57" s="72" t="s">
        <v>431</v>
      </c>
      <c r="NUG57" s="72"/>
      <c r="NUH57" s="94"/>
      <c r="NUI57" s="94"/>
      <c r="NUJ57" s="94"/>
      <c r="NUK57" s="94"/>
      <c r="NUL57" s="94"/>
      <c r="NUM57" s="94"/>
      <c r="NUN57" s="94"/>
      <c r="NUO57" s="94"/>
      <c r="NUP57" s="94"/>
      <c r="NUQ57" s="94"/>
      <c r="NUR57" s="94"/>
      <c r="NUS57" s="94"/>
      <c r="NUT57" s="94"/>
      <c r="NUU57" s="94"/>
      <c r="NUV57" s="72" t="s">
        <v>431</v>
      </c>
      <c r="NUW57" s="72"/>
      <c r="NUX57" s="94"/>
      <c r="NUY57" s="94"/>
      <c r="NUZ57" s="94"/>
      <c r="NVA57" s="94"/>
      <c r="NVB57" s="94"/>
      <c r="NVC57" s="94"/>
      <c r="NVD57" s="94"/>
      <c r="NVE57" s="94"/>
      <c r="NVF57" s="94"/>
      <c r="NVG57" s="94"/>
      <c r="NVH57" s="94"/>
      <c r="NVI57" s="94"/>
      <c r="NVJ57" s="94"/>
      <c r="NVK57" s="94"/>
      <c r="NVL57" s="72" t="s">
        <v>431</v>
      </c>
      <c r="NVM57" s="72"/>
      <c r="NVN57" s="94"/>
      <c r="NVO57" s="94"/>
      <c r="NVP57" s="94"/>
      <c r="NVQ57" s="94"/>
      <c r="NVR57" s="94"/>
      <c r="NVS57" s="94"/>
      <c r="NVT57" s="94"/>
      <c r="NVU57" s="94"/>
      <c r="NVV57" s="94"/>
      <c r="NVW57" s="94"/>
      <c r="NVX57" s="94"/>
      <c r="NVY57" s="94"/>
      <c r="NVZ57" s="94"/>
      <c r="NWA57" s="94"/>
      <c r="NWB57" s="72" t="s">
        <v>431</v>
      </c>
      <c r="NWC57" s="72"/>
      <c r="NWD57" s="94"/>
      <c r="NWE57" s="94"/>
      <c r="NWF57" s="94"/>
      <c r="NWG57" s="94"/>
      <c r="NWH57" s="94"/>
      <c r="NWI57" s="94"/>
      <c r="NWJ57" s="94"/>
      <c r="NWK57" s="94"/>
      <c r="NWL57" s="94"/>
      <c r="NWM57" s="94"/>
      <c r="NWN57" s="94"/>
      <c r="NWO57" s="94"/>
      <c r="NWP57" s="94"/>
      <c r="NWQ57" s="94"/>
      <c r="NWR57" s="72" t="s">
        <v>431</v>
      </c>
      <c r="NWS57" s="72"/>
      <c r="NWT57" s="94"/>
      <c r="NWU57" s="94"/>
      <c r="NWV57" s="94"/>
      <c r="NWW57" s="94"/>
      <c r="NWX57" s="94"/>
      <c r="NWY57" s="94"/>
      <c r="NWZ57" s="94"/>
      <c r="NXA57" s="94"/>
      <c r="NXB57" s="94"/>
      <c r="NXC57" s="94"/>
      <c r="NXD57" s="94"/>
      <c r="NXE57" s="94"/>
      <c r="NXF57" s="94"/>
      <c r="NXG57" s="94"/>
      <c r="NXH57" s="72" t="s">
        <v>431</v>
      </c>
      <c r="NXI57" s="72"/>
      <c r="NXJ57" s="94"/>
      <c r="NXK57" s="94"/>
      <c r="NXL57" s="94"/>
      <c r="NXM57" s="94"/>
      <c r="NXN57" s="94"/>
      <c r="NXO57" s="94"/>
      <c r="NXP57" s="94"/>
      <c r="NXQ57" s="94"/>
      <c r="NXR57" s="94"/>
      <c r="NXS57" s="94"/>
      <c r="NXT57" s="94"/>
      <c r="NXU57" s="94"/>
      <c r="NXV57" s="94"/>
      <c r="NXW57" s="94"/>
      <c r="NXX57" s="72" t="s">
        <v>431</v>
      </c>
      <c r="NXY57" s="72"/>
      <c r="NXZ57" s="94"/>
      <c r="NYA57" s="94"/>
      <c r="NYB57" s="94"/>
      <c r="NYC57" s="94"/>
      <c r="NYD57" s="94"/>
      <c r="NYE57" s="94"/>
      <c r="NYF57" s="94"/>
      <c r="NYG57" s="94"/>
      <c r="NYH57" s="94"/>
      <c r="NYI57" s="94"/>
      <c r="NYJ57" s="94"/>
      <c r="NYK57" s="94"/>
      <c r="NYL57" s="94"/>
      <c r="NYM57" s="94"/>
      <c r="NYN57" s="72" t="s">
        <v>431</v>
      </c>
      <c r="NYO57" s="72"/>
      <c r="NYP57" s="94"/>
      <c r="NYQ57" s="94"/>
      <c r="NYR57" s="94"/>
      <c r="NYS57" s="94"/>
      <c r="NYT57" s="94"/>
      <c r="NYU57" s="94"/>
      <c r="NYV57" s="94"/>
      <c r="NYW57" s="94"/>
      <c r="NYX57" s="94"/>
      <c r="NYY57" s="94"/>
      <c r="NYZ57" s="94"/>
      <c r="NZA57" s="94"/>
      <c r="NZB57" s="94"/>
      <c r="NZC57" s="94"/>
      <c r="NZD57" s="72" t="s">
        <v>431</v>
      </c>
      <c r="NZE57" s="72"/>
      <c r="NZF57" s="94"/>
      <c r="NZG57" s="94"/>
      <c r="NZH57" s="94"/>
      <c r="NZI57" s="94"/>
      <c r="NZJ57" s="94"/>
      <c r="NZK57" s="94"/>
      <c r="NZL57" s="94"/>
      <c r="NZM57" s="94"/>
      <c r="NZN57" s="94"/>
      <c r="NZO57" s="94"/>
      <c r="NZP57" s="94"/>
      <c r="NZQ57" s="94"/>
      <c r="NZR57" s="94"/>
      <c r="NZS57" s="94"/>
      <c r="NZT57" s="72" t="s">
        <v>431</v>
      </c>
      <c r="NZU57" s="72"/>
      <c r="NZV57" s="94"/>
      <c r="NZW57" s="94"/>
      <c r="NZX57" s="94"/>
      <c r="NZY57" s="94"/>
      <c r="NZZ57" s="94"/>
      <c r="OAA57" s="94"/>
      <c r="OAB57" s="94"/>
      <c r="OAC57" s="94"/>
      <c r="OAD57" s="94"/>
      <c r="OAE57" s="94"/>
      <c r="OAF57" s="94"/>
      <c r="OAG57" s="94"/>
      <c r="OAH57" s="94"/>
      <c r="OAI57" s="94"/>
      <c r="OAJ57" s="72" t="s">
        <v>431</v>
      </c>
      <c r="OAK57" s="72"/>
      <c r="OAL57" s="94"/>
      <c r="OAM57" s="94"/>
      <c r="OAN57" s="94"/>
      <c r="OAO57" s="94"/>
      <c r="OAP57" s="94"/>
      <c r="OAQ57" s="94"/>
      <c r="OAR57" s="94"/>
      <c r="OAS57" s="94"/>
      <c r="OAT57" s="94"/>
      <c r="OAU57" s="94"/>
      <c r="OAV57" s="94"/>
      <c r="OAW57" s="94"/>
      <c r="OAX57" s="94"/>
      <c r="OAY57" s="94"/>
      <c r="OAZ57" s="72" t="s">
        <v>431</v>
      </c>
      <c r="OBA57" s="72"/>
      <c r="OBB57" s="94"/>
      <c r="OBC57" s="94"/>
      <c r="OBD57" s="94"/>
      <c r="OBE57" s="94"/>
      <c r="OBF57" s="94"/>
      <c r="OBG57" s="94"/>
      <c r="OBH57" s="94"/>
      <c r="OBI57" s="94"/>
      <c r="OBJ57" s="94"/>
      <c r="OBK57" s="94"/>
      <c r="OBL57" s="94"/>
      <c r="OBM57" s="94"/>
      <c r="OBN57" s="94"/>
      <c r="OBO57" s="94"/>
      <c r="OBP57" s="72" t="s">
        <v>431</v>
      </c>
      <c r="OBQ57" s="72"/>
      <c r="OBR57" s="94"/>
      <c r="OBS57" s="94"/>
      <c r="OBT57" s="94"/>
      <c r="OBU57" s="94"/>
      <c r="OBV57" s="94"/>
      <c r="OBW57" s="94"/>
      <c r="OBX57" s="94"/>
      <c r="OBY57" s="94"/>
      <c r="OBZ57" s="94"/>
      <c r="OCA57" s="94"/>
      <c r="OCB57" s="94"/>
      <c r="OCC57" s="94"/>
      <c r="OCD57" s="94"/>
      <c r="OCE57" s="94"/>
      <c r="OCF57" s="72" t="s">
        <v>431</v>
      </c>
      <c r="OCG57" s="72"/>
      <c r="OCH57" s="94"/>
      <c r="OCI57" s="94"/>
      <c r="OCJ57" s="94"/>
      <c r="OCK57" s="94"/>
      <c r="OCL57" s="94"/>
      <c r="OCM57" s="94"/>
      <c r="OCN57" s="94"/>
      <c r="OCO57" s="94"/>
      <c r="OCP57" s="94"/>
      <c r="OCQ57" s="94"/>
      <c r="OCR57" s="94"/>
      <c r="OCS57" s="94"/>
      <c r="OCT57" s="94"/>
      <c r="OCU57" s="94"/>
      <c r="OCV57" s="72" t="s">
        <v>431</v>
      </c>
      <c r="OCW57" s="72"/>
      <c r="OCX57" s="94"/>
      <c r="OCY57" s="94"/>
      <c r="OCZ57" s="94"/>
      <c r="ODA57" s="94"/>
      <c r="ODB57" s="94"/>
      <c r="ODC57" s="94"/>
      <c r="ODD57" s="94"/>
      <c r="ODE57" s="94"/>
      <c r="ODF57" s="94"/>
      <c r="ODG57" s="94"/>
      <c r="ODH57" s="94"/>
      <c r="ODI57" s="94"/>
      <c r="ODJ57" s="94"/>
      <c r="ODK57" s="94"/>
      <c r="ODL57" s="72" t="s">
        <v>431</v>
      </c>
      <c r="ODM57" s="72"/>
      <c r="ODN57" s="94"/>
      <c r="ODO57" s="94"/>
      <c r="ODP57" s="94"/>
      <c r="ODQ57" s="94"/>
      <c r="ODR57" s="94"/>
      <c r="ODS57" s="94"/>
      <c r="ODT57" s="94"/>
      <c r="ODU57" s="94"/>
      <c r="ODV57" s="94"/>
      <c r="ODW57" s="94"/>
      <c r="ODX57" s="94"/>
      <c r="ODY57" s="94"/>
      <c r="ODZ57" s="94"/>
      <c r="OEA57" s="94"/>
      <c r="OEB57" s="72" t="s">
        <v>431</v>
      </c>
      <c r="OEC57" s="72"/>
      <c r="OED57" s="94"/>
      <c r="OEE57" s="94"/>
      <c r="OEF57" s="94"/>
      <c r="OEG57" s="94"/>
      <c r="OEH57" s="94"/>
      <c r="OEI57" s="94"/>
      <c r="OEJ57" s="94"/>
      <c r="OEK57" s="94"/>
      <c r="OEL57" s="94"/>
      <c r="OEM57" s="94"/>
      <c r="OEN57" s="94"/>
      <c r="OEO57" s="94"/>
      <c r="OEP57" s="94"/>
      <c r="OEQ57" s="94"/>
      <c r="OER57" s="72" t="s">
        <v>431</v>
      </c>
      <c r="OES57" s="72"/>
      <c r="OET57" s="94"/>
      <c r="OEU57" s="94"/>
      <c r="OEV57" s="94"/>
      <c r="OEW57" s="94"/>
      <c r="OEX57" s="94"/>
      <c r="OEY57" s="94"/>
      <c r="OEZ57" s="94"/>
      <c r="OFA57" s="94"/>
      <c r="OFB57" s="94"/>
      <c r="OFC57" s="94"/>
      <c r="OFD57" s="94"/>
      <c r="OFE57" s="94"/>
      <c r="OFF57" s="94"/>
      <c r="OFG57" s="94"/>
      <c r="OFH57" s="72" t="s">
        <v>431</v>
      </c>
      <c r="OFI57" s="72"/>
      <c r="OFJ57" s="94"/>
      <c r="OFK57" s="94"/>
      <c r="OFL57" s="94"/>
      <c r="OFM57" s="94"/>
      <c r="OFN57" s="94"/>
      <c r="OFO57" s="94"/>
      <c r="OFP57" s="94"/>
      <c r="OFQ57" s="94"/>
      <c r="OFR57" s="94"/>
      <c r="OFS57" s="94"/>
      <c r="OFT57" s="94"/>
      <c r="OFU57" s="94"/>
      <c r="OFV57" s="94"/>
      <c r="OFW57" s="94"/>
      <c r="OFX57" s="72" t="s">
        <v>431</v>
      </c>
      <c r="OFY57" s="72"/>
      <c r="OFZ57" s="94"/>
      <c r="OGA57" s="94"/>
      <c r="OGB57" s="94"/>
      <c r="OGC57" s="94"/>
      <c r="OGD57" s="94"/>
      <c r="OGE57" s="94"/>
      <c r="OGF57" s="94"/>
      <c r="OGG57" s="94"/>
      <c r="OGH57" s="94"/>
      <c r="OGI57" s="94"/>
      <c r="OGJ57" s="94"/>
      <c r="OGK57" s="94"/>
      <c r="OGL57" s="94"/>
      <c r="OGM57" s="94"/>
      <c r="OGN57" s="72" t="s">
        <v>431</v>
      </c>
      <c r="OGO57" s="72"/>
      <c r="OGP57" s="94"/>
      <c r="OGQ57" s="94"/>
      <c r="OGR57" s="94"/>
      <c r="OGS57" s="94"/>
      <c r="OGT57" s="94"/>
      <c r="OGU57" s="94"/>
      <c r="OGV57" s="94"/>
      <c r="OGW57" s="94"/>
      <c r="OGX57" s="94"/>
      <c r="OGY57" s="94"/>
      <c r="OGZ57" s="94"/>
      <c r="OHA57" s="94"/>
      <c r="OHB57" s="94"/>
      <c r="OHC57" s="94"/>
      <c r="OHD57" s="72" t="s">
        <v>431</v>
      </c>
      <c r="OHE57" s="72"/>
      <c r="OHF57" s="94"/>
      <c r="OHG57" s="94"/>
      <c r="OHH57" s="94"/>
      <c r="OHI57" s="94"/>
      <c r="OHJ57" s="94"/>
      <c r="OHK57" s="94"/>
      <c r="OHL57" s="94"/>
      <c r="OHM57" s="94"/>
      <c r="OHN57" s="94"/>
      <c r="OHO57" s="94"/>
      <c r="OHP57" s="94"/>
      <c r="OHQ57" s="94"/>
      <c r="OHR57" s="94"/>
      <c r="OHS57" s="94"/>
      <c r="OHT57" s="72" t="s">
        <v>431</v>
      </c>
      <c r="OHU57" s="72"/>
      <c r="OHV57" s="94"/>
      <c r="OHW57" s="94"/>
      <c r="OHX57" s="94"/>
      <c r="OHY57" s="94"/>
      <c r="OHZ57" s="94"/>
      <c r="OIA57" s="94"/>
      <c r="OIB57" s="94"/>
      <c r="OIC57" s="94"/>
      <c r="OID57" s="94"/>
      <c r="OIE57" s="94"/>
      <c r="OIF57" s="94"/>
      <c r="OIG57" s="94"/>
      <c r="OIH57" s="94"/>
      <c r="OII57" s="94"/>
      <c r="OIJ57" s="72" t="s">
        <v>431</v>
      </c>
      <c r="OIK57" s="72"/>
      <c r="OIL57" s="94"/>
      <c r="OIM57" s="94"/>
      <c r="OIN57" s="94"/>
      <c r="OIO57" s="94"/>
      <c r="OIP57" s="94"/>
      <c r="OIQ57" s="94"/>
      <c r="OIR57" s="94"/>
      <c r="OIS57" s="94"/>
      <c r="OIT57" s="94"/>
      <c r="OIU57" s="94"/>
      <c r="OIV57" s="94"/>
      <c r="OIW57" s="94"/>
      <c r="OIX57" s="94"/>
      <c r="OIY57" s="94"/>
      <c r="OIZ57" s="72" t="s">
        <v>431</v>
      </c>
      <c r="OJA57" s="72"/>
      <c r="OJB57" s="94"/>
      <c r="OJC57" s="94"/>
      <c r="OJD57" s="94"/>
      <c r="OJE57" s="94"/>
      <c r="OJF57" s="94"/>
      <c r="OJG57" s="94"/>
      <c r="OJH57" s="94"/>
      <c r="OJI57" s="94"/>
      <c r="OJJ57" s="94"/>
      <c r="OJK57" s="94"/>
      <c r="OJL57" s="94"/>
      <c r="OJM57" s="94"/>
      <c r="OJN57" s="94"/>
      <c r="OJO57" s="94"/>
      <c r="OJP57" s="72" t="s">
        <v>431</v>
      </c>
      <c r="OJQ57" s="72"/>
      <c r="OJR57" s="94"/>
      <c r="OJS57" s="94"/>
      <c r="OJT57" s="94"/>
      <c r="OJU57" s="94"/>
      <c r="OJV57" s="94"/>
      <c r="OJW57" s="94"/>
      <c r="OJX57" s="94"/>
      <c r="OJY57" s="94"/>
      <c r="OJZ57" s="94"/>
      <c r="OKA57" s="94"/>
      <c r="OKB57" s="94"/>
      <c r="OKC57" s="94"/>
      <c r="OKD57" s="94"/>
      <c r="OKE57" s="94"/>
      <c r="OKF57" s="72" t="s">
        <v>431</v>
      </c>
      <c r="OKG57" s="72"/>
      <c r="OKH57" s="94"/>
      <c r="OKI57" s="94"/>
      <c r="OKJ57" s="94"/>
      <c r="OKK57" s="94"/>
      <c r="OKL57" s="94"/>
      <c r="OKM57" s="94"/>
      <c r="OKN57" s="94"/>
      <c r="OKO57" s="94"/>
      <c r="OKP57" s="94"/>
      <c r="OKQ57" s="94"/>
      <c r="OKR57" s="94"/>
      <c r="OKS57" s="94"/>
      <c r="OKT57" s="94"/>
      <c r="OKU57" s="94"/>
      <c r="OKV57" s="72" t="s">
        <v>431</v>
      </c>
      <c r="OKW57" s="72"/>
      <c r="OKX57" s="94"/>
      <c r="OKY57" s="94"/>
      <c r="OKZ57" s="94"/>
      <c r="OLA57" s="94"/>
      <c r="OLB57" s="94"/>
      <c r="OLC57" s="94"/>
      <c r="OLD57" s="94"/>
      <c r="OLE57" s="94"/>
      <c r="OLF57" s="94"/>
      <c r="OLG57" s="94"/>
      <c r="OLH57" s="94"/>
      <c r="OLI57" s="94"/>
      <c r="OLJ57" s="94"/>
      <c r="OLK57" s="94"/>
      <c r="OLL57" s="72" t="s">
        <v>431</v>
      </c>
      <c r="OLM57" s="72"/>
      <c r="OLN57" s="94"/>
      <c r="OLO57" s="94"/>
      <c r="OLP57" s="94"/>
      <c r="OLQ57" s="94"/>
      <c r="OLR57" s="94"/>
      <c r="OLS57" s="94"/>
      <c r="OLT57" s="94"/>
      <c r="OLU57" s="94"/>
      <c r="OLV57" s="94"/>
      <c r="OLW57" s="94"/>
      <c r="OLX57" s="94"/>
      <c r="OLY57" s="94"/>
      <c r="OLZ57" s="94"/>
      <c r="OMA57" s="94"/>
      <c r="OMB57" s="72" t="s">
        <v>431</v>
      </c>
      <c r="OMC57" s="72"/>
      <c r="OMD57" s="94"/>
      <c r="OME57" s="94"/>
      <c r="OMF57" s="94"/>
      <c r="OMG57" s="94"/>
      <c r="OMH57" s="94"/>
      <c r="OMI57" s="94"/>
      <c r="OMJ57" s="94"/>
      <c r="OMK57" s="94"/>
      <c r="OML57" s="94"/>
      <c r="OMM57" s="94"/>
      <c r="OMN57" s="94"/>
      <c r="OMO57" s="94"/>
      <c r="OMP57" s="94"/>
      <c r="OMQ57" s="94"/>
      <c r="OMR57" s="72" t="s">
        <v>431</v>
      </c>
      <c r="OMS57" s="72"/>
      <c r="OMT57" s="94"/>
      <c r="OMU57" s="94"/>
      <c r="OMV57" s="94"/>
      <c r="OMW57" s="94"/>
      <c r="OMX57" s="94"/>
      <c r="OMY57" s="94"/>
      <c r="OMZ57" s="94"/>
      <c r="ONA57" s="94"/>
      <c r="ONB57" s="94"/>
      <c r="ONC57" s="94"/>
      <c r="OND57" s="94"/>
      <c r="ONE57" s="94"/>
      <c r="ONF57" s="94"/>
      <c r="ONG57" s="94"/>
      <c r="ONH57" s="72" t="s">
        <v>431</v>
      </c>
      <c r="ONI57" s="72"/>
      <c r="ONJ57" s="94"/>
      <c r="ONK57" s="94"/>
      <c r="ONL57" s="94"/>
      <c r="ONM57" s="94"/>
      <c r="ONN57" s="94"/>
      <c r="ONO57" s="94"/>
      <c r="ONP57" s="94"/>
      <c r="ONQ57" s="94"/>
      <c r="ONR57" s="94"/>
      <c r="ONS57" s="94"/>
      <c r="ONT57" s="94"/>
      <c r="ONU57" s="94"/>
      <c r="ONV57" s="94"/>
      <c r="ONW57" s="94"/>
      <c r="ONX57" s="72" t="s">
        <v>431</v>
      </c>
      <c r="ONY57" s="72"/>
      <c r="ONZ57" s="94"/>
      <c r="OOA57" s="94"/>
      <c r="OOB57" s="94"/>
      <c r="OOC57" s="94"/>
      <c r="OOD57" s="94"/>
      <c r="OOE57" s="94"/>
      <c r="OOF57" s="94"/>
      <c r="OOG57" s="94"/>
      <c r="OOH57" s="94"/>
      <c r="OOI57" s="94"/>
      <c r="OOJ57" s="94"/>
      <c r="OOK57" s="94"/>
      <c r="OOL57" s="94"/>
      <c r="OOM57" s="94"/>
      <c r="OON57" s="72" t="s">
        <v>431</v>
      </c>
      <c r="OOO57" s="72"/>
      <c r="OOP57" s="94"/>
      <c r="OOQ57" s="94"/>
      <c r="OOR57" s="94"/>
      <c r="OOS57" s="94"/>
      <c r="OOT57" s="94"/>
      <c r="OOU57" s="94"/>
      <c r="OOV57" s="94"/>
      <c r="OOW57" s="94"/>
      <c r="OOX57" s="94"/>
      <c r="OOY57" s="94"/>
      <c r="OOZ57" s="94"/>
      <c r="OPA57" s="94"/>
      <c r="OPB57" s="94"/>
      <c r="OPC57" s="94"/>
      <c r="OPD57" s="72" t="s">
        <v>431</v>
      </c>
      <c r="OPE57" s="72"/>
      <c r="OPF57" s="94"/>
      <c r="OPG57" s="94"/>
      <c r="OPH57" s="94"/>
      <c r="OPI57" s="94"/>
      <c r="OPJ57" s="94"/>
      <c r="OPK57" s="94"/>
      <c r="OPL57" s="94"/>
      <c r="OPM57" s="94"/>
      <c r="OPN57" s="94"/>
      <c r="OPO57" s="94"/>
      <c r="OPP57" s="94"/>
      <c r="OPQ57" s="94"/>
      <c r="OPR57" s="94"/>
      <c r="OPS57" s="94"/>
      <c r="OPT57" s="72" t="s">
        <v>431</v>
      </c>
      <c r="OPU57" s="72"/>
      <c r="OPV57" s="94"/>
      <c r="OPW57" s="94"/>
      <c r="OPX57" s="94"/>
      <c r="OPY57" s="94"/>
      <c r="OPZ57" s="94"/>
      <c r="OQA57" s="94"/>
      <c r="OQB57" s="94"/>
      <c r="OQC57" s="94"/>
      <c r="OQD57" s="94"/>
      <c r="OQE57" s="94"/>
      <c r="OQF57" s="94"/>
      <c r="OQG57" s="94"/>
      <c r="OQH57" s="94"/>
      <c r="OQI57" s="94"/>
      <c r="OQJ57" s="72" t="s">
        <v>431</v>
      </c>
      <c r="OQK57" s="72"/>
      <c r="OQL57" s="94"/>
      <c r="OQM57" s="94"/>
      <c r="OQN57" s="94"/>
      <c r="OQO57" s="94"/>
      <c r="OQP57" s="94"/>
      <c r="OQQ57" s="94"/>
      <c r="OQR57" s="94"/>
      <c r="OQS57" s="94"/>
      <c r="OQT57" s="94"/>
      <c r="OQU57" s="94"/>
      <c r="OQV57" s="94"/>
      <c r="OQW57" s="94"/>
      <c r="OQX57" s="94"/>
      <c r="OQY57" s="94"/>
      <c r="OQZ57" s="72" t="s">
        <v>431</v>
      </c>
      <c r="ORA57" s="72"/>
      <c r="ORB57" s="94"/>
      <c r="ORC57" s="94"/>
      <c r="ORD57" s="94"/>
      <c r="ORE57" s="94"/>
      <c r="ORF57" s="94"/>
      <c r="ORG57" s="94"/>
      <c r="ORH57" s="94"/>
      <c r="ORI57" s="94"/>
      <c r="ORJ57" s="94"/>
      <c r="ORK57" s="94"/>
      <c r="ORL57" s="94"/>
      <c r="ORM57" s="94"/>
      <c r="ORN57" s="94"/>
      <c r="ORO57" s="94"/>
      <c r="ORP57" s="72" t="s">
        <v>431</v>
      </c>
      <c r="ORQ57" s="72"/>
      <c r="ORR57" s="94"/>
      <c r="ORS57" s="94"/>
      <c r="ORT57" s="94"/>
      <c r="ORU57" s="94"/>
      <c r="ORV57" s="94"/>
      <c r="ORW57" s="94"/>
      <c r="ORX57" s="94"/>
      <c r="ORY57" s="94"/>
      <c r="ORZ57" s="94"/>
      <c r="OSA57" s="94"/>
      <c r="OSB57" s="94"/>
      <c r="OSC57" s="94"/>
      <c r="OSD57" s="94"/>
      <c r="OSE57" s="94"/>
      <c r="OSF57" s="72" t="s">
        <v>431</v>
      </c>
      <c r="OSG57" s="72"/>
      <c r="OSH57" s="94"/>
      <c r="OSI57" s="94"/>
      <c r="OSJ57" s="94"/>
      <c r="OSK57" s="94"/>
      <c r="OSL57" s="94"/>
      <c r="OSM57" s="94"/>
      <c r="OSN57" s="94"/>
      <c r="OSO57" s="94"/>
      <c r="OSP57" s="94"/>
      <c r="OSQ57" s="94"/>
      <c r="OSR57" s="94"/>
      <c r="OSS57" s="94"/>
      <c r="OST57" s="94"/>
      <c r="OSU57" s="94"/>
      <c r="OSV57" s="72" t="s">
        <v>431</v>
      </c>
      <c r="OSW57" s="72"/>
      <c r="OSX57" s="94"/>
      <c r="OSY57" s="94"/>
      <c r="OSZ57" s="94"/>
      <c r="OTA57" s="94"/>
      <c r="OTB57" s="94"/>
      <c r="OTC57" s="94"/>
      <c r="OTD57" s="94"/>
      <c r="OTE57" s="94"/>
      <c r="OTF57" s="94"/>
      <c r="OTG57" s="94"/>
      <c r="OTH57" s="94"/>
      <c r="OTI57" s="94"/>
      <c r="OTJ57" s="94"/>
      <c r="OTK57" s="94"/>
      <c r="OTL57" s="72" t="s">
        <v>431</v>
      </c>
      <c r="OTM57" s="72"/>
      <c r="OTN57" s="94"/>
      <c r="OTO57" s="94"/>
      <c r="OTP57" s="94"/>
      <c r="OTQ57" s="94"/>
      <c r="OTR57" s="94"/>
      <c r="OTS57" s="94"/>
      <c r="OTT57" s="94"/>
      <c r="OTU57" s="94"/>
      <c r="OTV57" s="94"/>
      <c r="OTW57" s="94"/>
      <c r="OTX57" s="94"/>
      <c r="OTY57" s="94"/>
      <c r="OTZ57" s="94"/>
      <c r="OUA57" s="94"/>
      <c r="OUB57" s="72" t="s">
        <v>431</v>
      </c>
      <c r="OUC57" s="72"/>
      <c r="OUD57" s="94"/>
      <c r="OUE57" s="94"/>
      <c r="OUF57" s="94"/>
      <c r="OUG57" s="94"/>
      <c r="OUH57" s="94"/>
      <c r="OUI57" s="94"/>
      <c r="OUJ57" s="94"/>
      <c r="OUK57" s="94"/>
      <c r="OUL57" s="94"/>
      <c r="OUM57" s="94"/>
      <c r="OUN57" s="94"/>
      <c r="OUO57" s="94"/>
      <c r="OUP57" s="94"/>
      <c r="OUQ57" s="94"/>
      <c r="OUR57" s="72" t="s">
        <v>431</v>
      </c>
      <c r="OUS57" s="72"/>
      <c r="OUT57" s="94"/>
      <c r="OUU57" s="94"/>
      <c r="OUV57" s="94"/>
      <c r="OUW57" s="94"/>
      <c r="OUX57" s="94"/>
      <c r="OUY57" s="94"/>
      <c r="OUZ57" s="94"/>
      <c r="OVA57" s="94"/>
      <c r="OVB57" s="94"/>
      <c r="OVC57" s="94"/>
      <c r="OVD57" s="94"/>
      <c r="OVE57" s="94"/>
      <c r="OVF57" s="94"/>
      <c r="OVG57" s="94"/>
      <c r="OVH57" s="72" t="s">
        <v>431</v>
      </c>
      <c r="OVI57" s="72"/>
      <c r="OVJ57" s="94"/>
      <c r="OVK57" s="94"/>
      <c r="OVL57" s="94"/>
      <c r="OVM57" s="94"/>
      <c r="OVN57" s="94"/>
      <c r="OVO57" s="94"/>
      <c r="OVP57" s="94"/>
      <c r="OVQ57" s="94"/>
      <c r="OVR57" s="94"/>
      <c r="OVS57" s="94"/>
      <c r="OVT57" s="94"/>
      <c r="OVU57" s="94"/>
      <c r="OVV57" s="94"/>
      <c r="OVW57" s="94"/>
      <c r="OVX57" s="72" t="s">
        <v>431</v>
      </c>
      <c r="OVY57" s="72"/>
      <c r="OVZ57" s="94"/>
      <c r="OWA57" s="94"/>
      <c r="OWB57" s="94"/>
      <c r="OWC57" s="94"/>
      <c r="OWD57" s="94"/>
      <c r="OWE57" s="94"/>
      <c r="OWF57" s="94"/>
      <c r="OWG57" s="94"/>
      <c r="OWH57" s="94"/>
      <c r="OWI57" s="94"/>
      <c r="OWJ57" s="94"/>
      <c r="OWK57" s="94"/>
      <c r="OWL57" s="94"/>
      <c r="OWM57" s="94"/>
      <c r="OWN57" s="72" t="s">
        <v>431</v>
      </c>
      <c r="OWO57" s="72"/>
      <c r="OWP57" s="94"/>
      <c r="OWQ57" s="94"/>
      <c r="OWR57" s="94"/>
      <c r="OWS57" s="94"/>
      <c r="OWT57" s="94"/>
      <c r="OWU57" s="94"/>
      <c r="OWV57" s="94"/>
      <c r="OWW57" s="94"/>
      <c r="OWX57" s="94"/>
      <c r="OWY57" s="94"/>
      <c r="OWZ57" s="94"/>
      <c r="OXA57" s="94"/>
      <c r="OXB57" s="94"/>
      <c r="OXC57" s="94"/>
      <c r="OXD57" s="72" t="s">
        <v>431</v>
      </c>
      <c r="OXE57" s="72"/>
      <c r="OXF57" s="94"/>
      <c r="OXG57" s="94"/>
      <c r="OXH57" s="94"/>
      <c r="OXI57" s="94"/>
      <c r="OXJ57" s="94"/>
      <c r="OXK57" s="94"/>
      <c r="OXL57" s="94"/>
      <c r="OXM57" s="94"/>
      <c r="OXN57" s="94"/>
      <c r="OXO57" s="94"/>
      <c r="OXP57" s="94"/>
      <c r="OXQ57" s="94"/>
      <c r="OXR57" s="94"/>
      <c r="OXS57" s="94"/>
      <c r="OXT57" s="72" t="s">
        <v>431</v>
      </c>
      <c r="OXU57" s="72"/>
      <c r="OXV57" s="94"/>
      <c r="OXW57" s="94"/>
      <c r="OXX57" s="94"/>
      <c r="OXY57" s="94"/>
      <c r="OXZ57" s="94"/>
      <c r="OYA57" s="94"/>
      <c r="OYB57" s="94"/>
      <c r="OYC57" s="94"/>
      <c r="OYD57" s="94"/>
      <c r="OYE57" s="94"/>
      <c r="OYF57" s="94"/>
      <c r="OYG57" s="94"/>
      <c r="OYH57" s="94"/>
      <c r="OYI57" s="94"/>
      <c r="OYJ57" s="72" t="s">
        <v>431</v>
      </c>
      <c r="OYK57" s="72"/>
      <c r="OYL57" s="94"/>
      <c r="OYM57" s="94"/>
      <c r="OYN57" s="94"/>
      <c r="OYO57" s="94"/>
      <c r="OYP57" s="94"/>
      <c r="OYQ57" s="94"/>
      <c r="OYR57" s="94"/>
      <c r="OYS57" s="94"/>
      <c r="OYT57" s="94"/>
      <c r="OYU57" s="94"/>
      <c r="OYV57" s="94"/>
      <c r="OYW57" s="94"/>
      <c r="OYX57" s="94"/>
      <c r="OYY57" s="94"/>
      <c r="OYZ57" s="72" t="s">
        <v>431</v>
      </c>
      <c r="OZA57" s="72"/>
      <c r="OZB57" s="94"/>
      <c r="OZC57" s="94"/>
      <c r="OZD57" s="94"/>
      <c r="OZE57" s="94"/>
      <c r="OZF57" s="94"/>
      <c r="OZG57" s="94"/>
      <c r="OZH57" s="94"/>
      <c r="OZI57" s="94"/>
      <c r="OZJ57" s="94"/>
      <c r="OZK57" s="94"/>
      <c r="OZL57" s="94"/>
      <c r="OZM57" s="94"/>
      <c r="OZN57" s="94"/>
      <c r="OZO57" s="94"/>
      <c r="OZP57" s="72" t="s">
        <v>431</v>
      </c>
      <c r="OZQ57" s="72"/>
      <c r="OZR57" s="94"/>
      <c r="OZS57" s="94"/>
      <c r="OZT57" s="94"/>
      <c r="OZU57" s="94"/>
      <c r="OZV57" s="94"/>
      <c r="OZW57" s="94"/>
      <c r="OZX57" s="94"/>
      <c r="OZY57" s="94"/>
      <c r="OZZ57" s="94"/>
      <c r="PAA57" s="94"/>
      <c r="PAB57" s="94"/>
      <c r="PAC57" s="94"/>
      <c r="PAD57" s="94"/>
      <c r="PAE57" s="94"/>
      <c r="PAF57" s="72" t="s">
        <v>431</v>
      </c>
      <c r="PAG57" s="72"/>
      <c r="PAH57" s="94"/>
      <c r="PAI57" s="94"/>
      <c r="PAJ57" s="94"/>
      <c r="PAK57" s="94"/>
      <c r="PAL57" s="94"/>
      <c r="PAM57" s="94"/>
      <c r="PAN57" s="94"/>
      <c r="PAO57" s="94"/>
      <c r="PAP57" s="94"/>
      <c r="PAQ57" s="94"/>
      <c r="PAR57" s="94"/>
      <c r="PAS57" s="94"/>
      <c r="PAT57" s="94"/>
      <c r="PAU57" s="94"/>
      <c r="PAV57" s="72" t="s">
        <v>431</v>
      </c>
      <c r="PAW57" s="72"/>
      <c r="PAX57" s="94"/>
      <c r="PAY57" s="94"/>
      <c r="PAZ57" s="94"/>
      <c r="PBA57" s="94"/>
      <c r="PBB57" s="94"/>
      <c r="PBC57" s="94"/>
      <c r="PBD57" s="94"/>
      <c r="PBE57" s="94"/>
      <c r="PBF57" s="94"/>
      <c r="PBG57" s="94"/>
      <c r="PBH57" s="94"/>
      <c r="PBI57" s="94"/>
      <c r="PBJ57" s="94"/>
      <c r="PBK57" s="94"/>
      <c r="PBL57" s="72" t="s">
        <v>431</v>
      </c>
      <c r="PBM57" s="72"/>
      <c r="PBN57" s="94"/>
      <c r="PBO57" s="94"/>
      <c r="PBP57" s="94"/>
      <c r="PBQ57" s="94"/>
      <c r="PBR57" s="94"/>
      <c r="PBS57" s="94"/>
      <c r="PBT57" s="94"/>
      <c r="PBU57" s="94"/>
      <c r="PBV57" s="94"/>
      <c r="PBW57" s="94"/>
      <c r="PBX57" s="94"/>
      <c r="PBY57" s="94"/>
      <c r="PBZ57" s="94"/>
      <c r="PCA57" s="94"/>
      <c r="PCB57" s="72" t="s">
        <v>431</v>
      </c>
      <c r="PCC57" s="72"/>
      <c r="PCD57" s="94"/>
      <c r="PCE57" s="94"/>
      <c r="PCF57" s="94"/>
      <c r="PCG57" s="94"/>
      <c r="PCH57" s="94"/>
      <c r="PCI57" s="94"/>
      <c r="PCJ57" s="94"/>
      <c r="PCK57" s="94"/>
      <c r="PCL57" s="94"/>
      <c r="PCM57" s="94"/>
      <c r="PCN57" s="94"/>
      <c r="PCO57" s="94"/>
      <c r="PCP57" s="94"/>
      <c r="PCQ57" s="94"/>
      <c r="PCR57" s="72" t="s">
        <v>431</v>
      </c>
      <c r="PCS57" s="72"/>
      <c r="PCT57" s="94"/>
      <c r="PCU57" s="94"/>
      <c r="PCV57" s="94"/>
      <c r="PCW57" s="94"/>
      <c r="PCX57" s="94"/>
      <c r="PCY57" s="94"/>
      <c r="PCZ57" s="94"/>
      <c r="PDA57" s="94"/>
      <c r="PDB57" s="94"/>
      <c r="PDC57" s="94"/>
      <c r="PDD57" s="94"/>
      <c r="PDE57" s="94"/>
      <c r="PDF57" s="94"/>
      <c r="PDG57" s="94"/>
      <c r="PDH57" s="72" t="s">
        <v>431</v>
      </c>
      <c r="PDI57" s="72"/>
      <c r="PDJ57" s="94"/>
      <c r="PDK57" s="94"/>
      <c r="PDL57" s="94"/>
      <c r="PDM57" s="94"/>
      <c r="PDN57" s="94"/>
      <c r="PDO57" s="94"/>
      <c r="PDP57" s="94"/>
      <c r="PDQ57" s="94"/>
      <c r="PDR57" s="94"/>
      <c r="PDS57" s="94"/>
      <c r="PDT57" s="94"/>
      <c r="PDU57" s="94"/>
      <c r="PDV57" s="94"/>
      <c r="PDW57" s="94"/>
      <c r="PDX57" s="72" t="s">
        <v>431</v>
      </c>
      <c r="PDY57" s="72"/>
      <c r="PDZ57" s="94"/>
      <c r="PEA57" s="94"/>
      <c r="PEB57" s="94"/>
      <c r="PEC57" s="94"/>
      <c r="PED57" s="94"/>
      <c r="PEE57" s="94"/>
      <c r="PEF57" s="94"/>
      <c r="PEG57" s="94"/>
      <c r="PEH57" s="94"/>
      <c r="PEI57" s="94"/>
      <c r="PEJ57" s="94"/>
      <c r="PEK57" s="94"/>
      <c r="PEL57" s="94"/>
      <c r="PEM57" s="94"/>
      <c r="PEN57" s="72" t="s">
        <v>431</v>
      </c>
      <c r="PEO57" s="72"/>
      <c r="PEP57" s="94"/>
      <c r="PEQ57" s="94"/>
      <c r="PER57" s="94"/>
      <c r="PES57" s="94"/>
      <c r="PET57" s="94"/>
      <c r="PEU57" s="94"/>
      <c r="PEV57" s="94"/>
      <c r="PEW57" s="94"/>
      <c r="PEX57" s="94"/>
      <c r="PEY57" s="94"/>
      <c r="PEZ57" s="94"/>
      <c r="PFA57" s="94"/>
      <c r="PFB57" s="94"/>
      <c r="PFC57" s="94"/>
      <c r="PFD57" s="72" t="s">
        <v>431</v>
      </c>
      <c r="PFE57" s="72"/>
      <c r="PFF57" s="94"/>
      <c r="PFG57" s="94"/>
      <c r="PFH57" s="94"/>
      <c r="PFI57" s="94"/>
      <c r="PFJ57" s="94"/>
      <c r="PFK57" s="94"/>
      <c r="PFL57" s="94"/>
      <c r="PFM57" s="94"/>
      <c r="PFN57" s="94"/>
      <c r="PFO57" s="94"/>
      <c r="PFP57" s="94"/>
      <c r="PFQ57" s="94"/>
      <c r="PFR57" s="94"/>
      <c r="PFS57" s="94"/>
      <c r="PFT57" s="72" t="s">
        <v>431</v>
      </c>
      <c r="PFU57" s="72"/>
      <c r="PFV57" s="94"/>
      <c r="PFW57" s="94"/>
      <c r="PFX57" s="94"/>
      <c r="PFY57" s="94"/>
      <c r="PFZ57" s="94"/>
      <c r="PGA57" s="94"/>
      <c r="PGB57" s="94"/>
      <c r="PGC57" s="94"/>
      <c r="PGD57" s="94"/>
      <c r="PGE57" s="94"/>
      <c r="PGF57" s="94"/>
      <c r="PGG57" s="94"/>
      <c r="PGH57" s="94"/>
      <c r="PGI57" s="94"/>
      <c r="PGJ57" s="72" t="s">
        <v>431</v>
      </c>
      <c r="PGK57" s="72"/>
      <c r="PGL57" s="94"/>
      <c r="PGM57" s="94"/>
      <c r="PGN57" s="94"/>
      <c r="PGO57" s="94"/>
      <c r="PGP57" s="94"/>
      <c r="PGQ57" s="94"/>
      <c r="PGR57" s="94"/>
      <c r="PGS57" s="94"/>
      <c r="PGT57" s="94"/>
      <c r="PGU57" s="94"/>
      <c r="PGV57" s="94"/>
      <c r="PGW57" s="94"/>
      <c r="PGX57" s="94"/>
      <c r="PGY57" s="94"/>
      <c r="PGZ57" s="72" t="s">
        <v>431</v>
      </c>
      <c r="PHA57" s="72"/>
      <c r="PHB57" s="94"/>
      <c r="PHC57" s="94"/>
      <c r="PHD57" s="94"/>
      <c r="PHE57" s="94"/>
      <c r="PHF57" s="94"/>
      <c r="PHG57" s="94"/>
      <c r="PHH57" s="94"/>
      <c r="PHI57" s="94"/>
      <c r="PHJ57" s="94"/>
      <c r="PHK57" s="94"/>
      <c r="PHL57" s="94"/>
      <c r="PHM57" s="94"/>
      <c r="PHN57" s="94"/>
      <c r="PHO57" s="94"/>
      <c r="PHP57" s="72" t="s">
        <v>431</v>
      </c>
      <c r="PHQ57" s="72"/>
      <c r="PHR57" s="94"/>
      <c r="PHS57" s="94"/>
      <c r="PHT57" s="94"/>
      <c r="PHU57" s="94"/>
      <c r="PHV57" s="94"/>
      <c r="PHW57" s="94"/>
      <c r="PHX57" s="94"/>
      <c r="PHY57" s="94"/>
      <c r="PHZ57" s="94"/>
      <c r="PIA57" s="94"/>
      <c r="PIB57" s="94"/>
      <c r="PIC57" s="94"/>
      <c r="PID57" s="94"/>
      <c r="PIE57" s="94"/>
      <c r="PIF57" s="72" t="s">
        <v>431</v>
      </c>
      <c r="PIG57" s="72"/>
      <c r="PIH57" s="94"/>
      <c r="PII57" s="94"/>
      <c r="PIJ57" s="94"/>
      <c r="PIK57" s="94"/>
      <c r="PIL57" s="94"/>
      <c r="PIM57" s="94"/>
      <c r="PIN57" s="94"/>
      <c r="PIO57" s="94"/>
      <c r="PIP57" s="94"/>
      <c r="PIQ57" s="94"/>
      <c r="PIR57" s="94"/>
      <c r="PIS57" s="94"/>
      <c r="PIT57" s="94"/>
      <c r="PIU57" s="94"/>
      <c r="PIV57" s="72" t="s">
        <v>431</v>
      </c>
      <c r="PIW57" s="72"/>
      <c r="PIX57" s="94"/>
      <c r="PIY57" s="94"/>
      <c r="PIZ57" s="94"/>
      <c r="PJA57" s="94"/>
      <c r="PJB57" s="94"/>
      <c r="PJC57" s="94"/>
      <c r="PJD57" s="94"/>
      <c r="PJE57" s="94"/>
      <c r="PJF57" s="94"/>
      <c r="PJG57" s="94"/>
      <c r="PJH57" s="94"/>
      <c r="PJI57" s="94"/>
      <c r="PJJ57" s="94"/>
      <c r="PJK57" s="94"/>
      <c r="PJL57" s="72" t="s">
        <v>431</v>
      </c>
      <c r="PJM57" s="72"/>
      <c r="PJN57" s="94"/>
      <c r="PJO57" s="94"/>
      <c r="PJP57" s="94"/>
      <c r="PJQ57" s="94"/>
      <c r="PJR57" s="94"/>
      <c r="PJS57" s="94"/>
      <c r="PJT57" s="94"/>
      <c r="PJU57" s="94"/>
      <c r="PJV57" s="94"/>
      <c r="PJW57" s="94"/>
      <c r="PJX57" s="94"/>
      <c r="PJY57" s="94"/>
      <c r="PJZ57" s="94"/>
      <c r="PKA57" s="94"/>
      <c r="PKB57" s="72" t="s">
        <v>431</v>
      </c>
      <c r="PKC57" s="72"/>
      <c r="PKD57" s="94"/>
      <c r="PKE57" s="94"/>
      <c r="PKF57" s="94"/>
      <c r="PKG57" s="94"/>
      <c r="PKH57" s="94"/>
      <c r="PKI57" s="94"/>
      <c r="PKJ57" s="94"/>
      <c r="PKK57" s="94"/>
      <c r="PKL57" s="94"/>
      <c r="PKM57" s="94"/>
      <c r="PKN57" s="94"/>
      <c r="PKO57" s="94"/>
      <c r="PKP57" s="94"/>
      <c r="PKQ57" s="94"/>
      <c r="PKR57" s="72" t="s">
        <v>431</v>
      </c>
      <c r="PKS57" s="72"/>
      <c r="PKT57" s="94"/>
      <c r="PKU57" s="94"/>
      <c r="PKV57" s="94"/>
      <c r="PKW57" s="94"/>
      <c r="PKX57" s="94"/>
      <c r="PKY57" s="94"/>
      <c r="PKZ57" s="94"/>
      <c r="PLA57" s="94"/>
      <c r="PLB57" s="94"/>
      <c r="PLC57" s="94"/>
      <c r="PLD57" s="94"/>
      <c r="PLE57" s="94"/>
      <c r="PLF57" s="94"/>
      <c r="PLG57" s="94"/>
      <c r="PLH57" s="72" t="s">
        <v>431</v>
      </c>
      <c r="PLI57" s="72"/>
      <c r="PLJ57" s="94"/>
      <c r="PLK57" s="94"/>
      <c r="PLL57" s="94"/>
      <c r="PLM57" s="94"/>
      <c r="PLN57" s="94"/>
      <c r="PLO57" s="94"/>
      <c r="PLP57" s="94"/>
      <c r="PLQ57" s="94"/>
      <c r="PLR57" s="94"/>
      <c r="PLS57" s="94"/>
      <c r="PLT57" s="94"/>
      <c r="PLU57" s="94"/>
      <c r="PLV57" s="94"/>
      <c r="PLW57" s="94"/>
      <c r="PLX57" s="72" t="s">
        <v>431</v>
      </c>
      <c r="PLY57" s="72"/>
      <c r="PLZ57" s="94"/>
      <c r="PMA57" s="94"/>
      <c r="PMB57" s="94"/>
      <c r="PMC57" s="94"/>
      <c r="PMD57" s="94"/>
      <c r="PME57" s="94"/>
      <c r="PMF57" s="94"/>
      <c r="PMG57" s="94"/>
      <c r="PMH57" s="94"/>
      <c r="PMI57" s="94"/>
      <c r="PMJ57" s="94"/>
      <c r="PMK57" s="94"/>
      <c r="PML57" s="94"/>
      <c r="PMM57" s="94"/>
      <c r="PMN57" s="72" t="s">
        <v>431</v>
      </c>
      <c r="PMO57" s="72"/>
      <c r="PMP57" s="94"/>
      <c r="PMQ57" s="94"/>
      <c r="PMR57" s="94"/>
      <c r="PMS57" s="94"/>
      <c r="PMT57" s="94"/>
      <c r="PMU57" s="94"/>
      <c r="PMV57" s="94"/>
      <c r="PMW57" s="94"/>
      <c r="PMX57" s="94"/>
      <c r="PMY57" s="94"/>
      <c r="PMZ57" s="94"/>
      <c r="PNA57" s="94"/>
      <c r="PNB57" s="94"/>
      <c r="PNC57" s="94"/>
      <c r="PND57" s="72" t="s">
        <v>431</v>
      </c>
      <c r="PNE57" s="72"/>
      <c r="PNF57" s="94"/>
      <c r="PNG57" s="94"/>
      <c r="PNH57" s="94"/>
      <c r="PNI57" s="94"/>
      <c r="PNJ57" s="94"/>
      <c r="PNK57" s="94"/>
      <c r="PNL57" s="94"/>
      <c r="PNM57" s="94"/>
      <c r="PNN57" s="94"/>
      <c r="PNO57" s="94"/>
      <c r="PNP57" s="94"/>
      <c r="PNQ57" s="94"/>
      <c r="PNR57" s="94"/>
      <c r="PNS57" s="94"/>
      <c r="PNT57" s="72" t="s">
        <v>431</v>
      </c>
      <c r="PNU57" s="72"/>
      <c r="PNV57" s="94"/>
      <c r="PNW57" s="94"/>
      <c r="PNX57" s="94"/>
      <c r="PNY57" s="94"/>
      <c r="PNZ57" s="94"/>
      <c r="POA57" s="94"/>
      <c r="POB57" s="94"/>
      <c r="POC57" s="94"/>
      <c r="POD57" s="94"/>
      <c r="POE57" s="94"/>
      <c r="POF57" s="94"/>
      <c r="POG57" s="94"/>
      <c r="POH57" s="94"/>
      <c r="POI57" s="94"/>
      <c r="POJ57" s="72" t="s">
        <v>431</v>
      </c>
      <c r="POK57" s="72"/>
      <c r="POL57" s="94"/>
      <c r="POM57" s="94"/>
      <c r="PON57" s="94"/>
      <c r="POO57" s="94"/>
      <c r="POP57" s="94"/>
      <c r="POQ57" s="94"/>
      <c r="POR57" s="94"/>
      <c r="POS57" s="94"/>
      <c r="POT57" s="94"/>
      <c r="POU57" s="94"/>
      <c r="POV57" s="94"/>
      <c r="POW57" s="94"/>
      <c r="POX57" s="94"/>
      <c r="POY57" s="94"/>
      <c r="POZ57" s="72" t="s">
        <v>431</v>
      </c>
      <c r="PPA57" s="72"/>
      <c r="PPB57" s="94"/>
      <c r="PPC57" s="94"/>
      <c r="PPD57" s="94"/>
      <c r="PPE57" s="94"/>
      <c r="PPF57" s="94"/>
      <c r="PPG57" s="94"/>
      <c r="PPH57" s="94"/>
      <c r="PPI57" s="94"/>
      <c r="PPJ57" s="94"/>
      <c r="PPK57" s="94"/>
      <c r="PPL57" s="94"/>
      <c r="PPM57" s="94"/>
      <c r="PPN57" s="94"/>
      <c r="PPO57" s="94"/>
      <c r="PPP57" s="72" t="s">
        <v>431</v>
      </c>
      <c r="PPQ57" s="72"/>
      <c r="PPR57" s="94"/>
      <c r="PPS57" s="94"/>
      <c r="PPT57" s="94"/>
      <c r="PPU57" s="94"/>
      <c r="PPV57" s="94"/>
      <c r="PPW57" s="94"/>
      <c r="PPX57" s="94"/>
      <c r="PPY57" s="94"/>
      <c r="PPZ57" s="94"/>
      <c r="PQA57" s="94"/>
      <c r="PQB57" s="94"/>
      <c r="PQC57" s="94"/>
      <c r="PQD57" s="94"/>
      <c r="PQE57" s="94"/>
      <c r="PQF57" s="72" t="s">
        <v>431</v>
      </c>
      <c r="PQG57" s="72"/>
      <c r="PQH57" s="94"/>
      <c r="PQI57" s="94"/>
      <c r="PQJ57" s="94"/>
      <c r="PQK57" s="94"/>
      <c r="PQL57" s="94"/>
      <c r="PQM57" s="94"/>
      <c r="PQN57" s="94"/>
      <c r="PQO57" s="94"/>
      <c r="PQP57" s="94"/>
      <c r="PQQ57" s="94"/>
      <c r="PQR57" s="94"/>
      <c r="PQS57" s="94"/>
      <c r="PQT57" s="94"/>
      <c r="PQU57" s="94"/>
      <c r="PQV57" s="72" t="s">
        <v>431</v>
      </c>
      <c r="PQW57" s="72"/>
      <c r="PQX57" s="94"/>
      <c r="PQY57" s="94"/>
      <c r="PQZ57" s="94"/>
      <c r="PRA57" s="94"/>
      <c r="PRB57" s="94"/>
      <c r="PRC57" s="94"/>
      <c r="PRD57" s="94"/>
      <c r="PRE57" s="94"/>
      <c r="PRF57" s="94"/>
      <c r="PRG57" s="94"/>
      <c r="PRH57" s="94"/>
      <c r="PRI57" s="94"/>
      <c r="PRJ57" s="94"/>
      <c r="PRK57" s="94"/>
      <c r="PRL57" s="72" t="s">
        <v>431</v>
      </c>
      <c r="PRM57" s="72"/>
      <c r="PRN57" s="94"/>
      <c r="PRO57" s="94"/>
      <c r="PRP57" s="94"/>
      <c r="PRQ57" s="94"/>
      <c r="PRR57" s="94"/>
      <c r="PRS57" s="94"/>
      <c r="PRT57" s="94"/>
      <c r="PRU57" s="94"/>
      <c r="PRV57" s="94"/>
      <c r="PRW57" s="94"/>
      <c r="PRX57" s="94"/>
      <c r="PRY57" s="94"/>
      <c r="PRZ57" s="94"/>
      <c r="PSA57" s="94"/>
      <c r="PSB57" s="72" t="s">
        <v>431</v>
      </c>
      <c r="PSC57" s="72"/>
      <c r="PSD57" s="94"/>
      <c r="PSE57" s="94"/>
      <c r="PSF57" s="94"/>
      <c r="PSG57" s="94"/>
      <c r="PSH57" s="94"/>
      <c r="PSI57" s="94"/>
      <c r="PSJ57" s="94"/>
      <c r="PSK57" s="94"/>
      <c r="PSL57" s="94"/>
      <c r="PSM57" s="94"/>
      <c r="PSN57" s="94"/>
      <c r="PSO57" s="94"/>
      <c r="PSP57" s="94"/>
      <c r="PSQ57" s="94"/>
      <c r="PSR57" s="72" t="s">
        <v>431</v>
      </c>
      <c r="PSS57" s="72"/>
      <c r="PST57" s="94"/>
      <c r="PSU57" s="94"/>
      <c r="PSV57" s="94"/>
      <c r="PSW57" s="94"/>
      <c r="PSX57" s="94"/>
      <c r="PSY57" s="94"/>
      <c r="PSZ57" s="94"/>
      <c r="PTA57" s="94"/>
      <c r="PTB57" s="94"/>
      <c r="PTC57" s="94"/>
      <c r="PTD57" s="94"/>
      <c r="PTE57" s="94"/>
      <c r="PTF57" s="94"/>
      <c r="PTG57" s="94"/>
      <c r="PTH57" s="72" t="s">
        <v>431</v>
      </c>
      <c r="PTI57" s="72"/>
      <c r="PTJ57" s="94"/>
      <c r="PTK57" s="94"/>
      <c r="PTL57" s="94"/>
      <c r="PTM57" s="94"/>
      <c r="PTN57" s="94"/>
      <c r="PTO57" s="94"/>
      <c r="PTP57" s="94"/>
      <c r="PTQ57" s="94"/>
      <c r="PTR57" s="94"/>
      <c r="PTS57" s="94"/>
      <c r="PTT57" s="94"/>
      <c r="PTU57" s="94"/>
      <c r="PTV57" s="94"/>
      <c r="PTW57" s="94"/>
      <c r="PTX57" s="72" t="s">
        <v>431</v>
      </c>
      <c r="PTY57" s="72"/>
      <c r="PTZ57" s="94"/>
      <c r="PUA57" s="94"/>
      <c r="PUB57" s="94"/>
      <c r="PUC57" s="94"/>
      <c r="PUD57" s="94"/>
      <c r="PUE57" s="94"/>
      <c r="PUF57" s="94"/>
      <c r="PUG57" s="94"/>
      <c r="PUH57" s="94"/>
      <c r="PUI57" s="94"/>
      <c r="PUJ57" s="94"/>
      <c r="PUK57" s="94"/>
      <c r="PUL57" s="94"/>
      <c r="PUM57" s="94"/>
      <c r="PUN57" s="72" t="s">
        <v>431</v>
      </c>
      <c r="PUO57" s="72"/>
      <c r="PUP57" s="94"/>
      <c r="PUQ57" s="94"/>
      <c r="PUR57" s="94"/>
      <c r="PUS57" s="94"/>
      <c r="PUT57" s="94"/>
      <c r="PUU57" s="94"/>
      <c r="PUV57" s="94"/>
      <c r="PUW57" s="94"/>
      <c r="PUX57" s="94"/>
      <c r="PUY57" s="94"/>
      <c r="PUZ57" s="94"/>
      <c r="PVA57" s="94"/>
      <c r="PVB57" s="94"/>
      <c r="PVC57" s="94"/>
      <c r="PVD57" s="72" t="s">
        <v>431</v>
      </c>
      <c r="PVE57" s="72"/>
      <c r="PVF57" s="94"/>
      <c r="PVG57" s="94"/>
      <c r="PVH57" s="94"/>
      <c r="PVI57" s="94"/>
      <c r="PVJ57" s="94"/>
      <c r="PVK57" s="94"/>
      <c r="PVL57" s="94"/>
      <c r="PVM57" s="94"/>
      <c r="PVN57" s="94"/>
      <c r="PVO57" s="94"/>
      <c r="PVP57" s="94"/>
      <c r="PVQ57" s="94"/>
      <c r="PVR57" s="94"/>
      <c r="PVS57" s="94"/>
      <c r="PVT57" s="72" t="s">
        <v>431</v>
      </c>
      <c r="PVU57" s="72"/>
      <c r="PVV57" s="94"/>
      <c r="PVW57" s="94"/>
      <c r="PVX57" s="94"/>
      <c r="PVY57" s="94"/>
      <c r="PVZ57" s="94"/>
      <c r="PWA57" s="94"/>
      <c r="PWB57" s="94"/>
      <c r="PWC57" s="94"/>
      <c r="PWD57" s="94"/>
      <c r="PWE57" s="94"/>
      <c r="PWF57" s="94"/>
      <c r="PWG57" s="94"/>
      <c r="PWH57" s="94"/>
      <c r="PWI57" s="94"/>
      <c r="PWJ57" s="72" t="s">
        <v>431</v>
      </c>
      <c r="PWK57" s="72"/>
      <c r="PWL57" s="94"/>
      <c r="PWM57" s="94"/>
      <c r="PWN57" s="94"/>
      <c r="PWO57" s="94"/>
      <c r="PWP57" s="94"/>
      <c r="PWQ57" s="94"/>
      <c r="PWR57" s="94"/>
      <c r="PWS57" s="94"/>
      <c r="PWT57" s="94"/>
      <c r="PWU57" s="94"/>
      <c r="PWV57" s="94"/>
      <c r="PWW57" s="94"/>
      <c r="PWX57" s="94"/>
      <c r="PWY57" s="94"/>
      <c r="PWZ57" s="72" t="s">
        <v>431</v>
      </c>
      <c r="PXA57" s="72"/>
      <c r="PXB57" s="94"/>
      <c r="PXC57" s="94"/>
      <c r="PXD57" s="94"/>
      <c r="PXE57" s="94"/>
      <c r="PXF57" s="94"/>
      <c r="PXG57" s="94"/>
      <c r="PXH57" s="94"/>
      <c r="PXI57" s="94"/>
      <c r="PXJ57" s="94"/>
      <c r="PXK57" s="94"/>
      <c r="PXL57" s="94"/>
      <c r="PXM57" s="94"/>
      <c r="PXN57" s="94"/>
      <c r="PXO57" s="94"/>
      <c r="PXP57" s="72" t="s">
        <v>431</v>
      </c>
      <c r="PXQ57" s="72"/>
      <c r="PXR57" s="94"/>
      <c r="PXS57" s="94"/>
      <c r="PXT57" s="94"/>
      <c r="PXU57" s="94"/>
      <c r="PXV57" s="94"/>
      <c r="PXW57" s="94"/>
      <c r="PXX57" s="94"/>
      <c r="PXY57" s="94"/>
      <c r="PXZ57" s="94"/>
      <c r="PYA57" s="94"/>
      <c r="PYB57" s="94"/>
      <c r="PYC57" s="94"/>
      <c r="PYD57" s="94"/>
      <c r="PYE57" s="94"/>
      <c r="PYF57" s="72" t="s">
        <v>431</v>
      </c>
      <c r="PYG57" s="72"/>
      <c r="PYH57" s="94"/>
      <c r="PYI57" s="94"/>
      <c r="PYJ57" s="94"/>
      <c r="PYK57" s="94"/>
      <c r="PYL57" s="94"/>
      <c r="PYM57" s="94"/>
      <c r="PYN57" s="94"/>
      <c r="PYO57" s="94"/>
      <c r="PYP57" s="94"/>
      <c r="PYQ57" s="94"/>
      <c r="PYR57" s="94"/>
      <c r="PYS57" s="94"/>
      <c r="PYT57" s="94"/>
      <c r="PYU57" s="94"/>
      <c r="PYV57" s="72" t="s">
        <v>431</v>
      </c>
      <c r="PYW57" s="72"/>
      <c r="PYX57" s="94"/>
      <c r="PYY57" s="94"/>
      <c r="PYZ57" s="94"/>
      <c r="PZA57" s="94"/>
      <c r="PZB57" s="94"/>
      <c r="PZC57" s="94"/>
      <c r="PZD57" s="94"/>
      <c r="PZE57" s="94"/>
      <c r="PZF57" s="94"/>
      <c r="PZG57" s="94"/>
      <c r="PZH57" s="94"/>
      <c r="PZI57" s="94"/>
      <c r="PZJ57" s="94"/>
      <c r="PZK57" s="94"/>
      <c r="PZL57" s="72" t="s">
        <v>431</v>
      </c>
      <c r="PZM57" s="72"/>
      <c r="PZN57" s="94"/>
      <c r="PZO57" s="94"/>
      <c r="PZP57" s="94"/>
      <c r="PZQ57" s="94"/>
      <c r="PZR57" s="94"/>
      <c r="PZS57" s="94"/>
      <c r="PZT57" s="94"/>
      <c r="PZU57" s="94"/>
      <c r="PZV57" s="94"/>
      <c r="PZW57" s="94"/>
      <c r="PZX57" s="94"/>
      <c r="PZY57" s="94"/>
      <c r="PZZ57" s="94"/>
      <c r="QAA57" s="94"/>
      <c r="QAB57" s="72" t="s">
        <v>431</v>
      </c>
      <c r="QAC57" s="72"/>
      <c r="QAD57" s="94"/>
      <c r="QAE57" s="94"/>
      <c r="QAF57" s="94"/>
      <c r="QAG57" s="94"/>
      <c r="QAH57" s="94"/>
      <c r="QAI57" s="94"/>
      <c r="QAJ57" s="94"/>
      <c r="QAK57" s="94"/>
      <c r="QAL57" s="94"/>
      <c r="QAM57" s="94"/>
      <c r="QAN57" s="94"/>
      <c r="QAO57" s="94"/>
      <c r="QAP57" s="94"/>
      <c r="QAQ57" s="94"/>
      <c r="QAR57" s="72" t="s">
        <v>431</v>
      </c>
      <c r="QAS57" s="72"/>
      <c r="QAT57" s="94"/>
      <c r="QAU57" s="94"/>
      <c r="QAV57" s="94"/>
      <c r="QAW57" s="94"/>
      <c r="QAX57" s="94"/>
      <c r="QAY57" s="94"/>
      <c r="QAZ57" s="94"/>
      <c r="QBA57" s="94"/>
      <c r="QBB57" s="94"/>
      <c r="QBC57" s="94"/>
      <c r="QBD57" s="94"/>
      <c r="QBE57" s="94"/>
      <c r="QBF57" s="94"/>
      <c r="QBG57" s="94"/>
      <c r="QBH57" s="72" t="s">
        <v>431</v>
      </c>
      <c r="QBI57" s="72"/>
      <c r="QBJ57" s="94"/>
      <c r="QBK57" s="94"/>
      <c r="QBL57" s="94"/>
      <c r="QBM57" s="94"/>
      <c r="QBN57" s="94"/>
      <c r="QBO57" s="94"/>
      <c r="QBP57" s="94"/>
      <c r="QBQ57" s="94"/>
      <c r="QBR57" s="94"/>
      <c r="QBS57" s="94"/>
      <c r="QBT57" s="94"/>
      <c r="QBU57" s="94"/>
      <c r="QBV57" s="94"/>
      <c r="QBW57" s="94"/>
      <c r="QBX57" s="72" t="s">
        <v>431</v>
      </c>
      <c r="QBY57" s="72"/>
      <c r="QBZ57" s="94"/>
      <c r="QCA57" s="94"/>
      <c r="QCB57" s="94"/>
      <c r="QCC57" s="94"/>
      <c r="QCD57" s="94"/>
      <c r="QCE57" s="94"/>
      <c r="QCF57" s="94"/>
      <c r="QCG57" s="94"/>
      <c r="QCH57" s="94"/>
      <c r="QCI57" s="94"/>
      <c r="QCJ57" s="94"/>
      <c r="QCK57" s="94"/>
      <c r="QCL57" s="94"/>
      <c r="QCM57" s="94"/>
      <c r="QCN57" s="72" t="s">
        <v>431</v>
      </c>
      <c r="QCO57" s="72"/>
      <c r="QCP57" s="94"/>
      <c r="QCQ57" s="94"/>
      <c r="QCR57" s="94"/>
      <c r="QCS57" s="94"/>
      <c r="QCT57" s="94"/>
      <c r="QCU57" s="94"/>
      <c r="QCV57" s="94"/>
      <c r="QCW57" s="94"/>
      <c r="QCX57" s="94"/>
      <c r="QCY57" s="94"/>
      <c r="QCZ57" s="94"/>
      <c r="QDA57" s="94"/>
      <c r="QDB57" s="94"/>
      <c r="QDC57" s="94"/>
      <c r="QDD57" s="72" t="s">
        <v>431</v>
      </c>
      <c r="QDE57" s="72"/>
      <c r="QDF57" s="94"/>
      <c r="QDG57" s="94"/>
      <c r="QDH57" s="94"/>
      <c r="QDI57" s="94"/>
      <c r="QDJ57" s="94"/>
      <c r="QDK57" s="94"/>
      <c r="QDL57" s="94"/>
      <c r="QDM57" s="94"/>
      <c r="QDN57" s="94"/>
      <c r="QDO57" s="94"/>
      <c r="QDP57" s="94"/>
      <c r="QDQ57" s="94"/>
      <c r="QDR57" s="94"/>
      <c r="QDS57" s="94"/>
      <c r="QDT57" s="72" t="s">
        <v>431</v>
      </c>
      <c r="QDU57" s="72"/>
      <c r="QDV57" s="94"/>
      <c r="QDW57" s="94"/>
      <c r="QDX57" s="94"/>
      <c r="QDY57" s="94"/>
      <c r="QDZ57" s="94"/>
      <c r="QEA57" s="94"/>
      <c r="QEB57" s="94"/>
      <c r="QEC57" s="94"/>
      <c r="QED57" s="94"/>
      <c r="QEE57" s="94"/>
      <c r="QEF57" s="94"/>
      <c r="QEG57" s="94"/>
      <c r="QEH57" s="94"/>
      <c r="QEI57" s="94"/>
      <c r="QEJ57" s="72" t="s">
        <v>431</v>
      </c>
      <c r="QEK57" s="72"/>
      <c r="QEL57" s="94"/>
      <c r="QEM57" s="94"/>
      <c r="QEN57" s="94"/>
      <c r="QEO57" s="94"/>
      <c r="QEP57" s="94"/>
      <c r="QEQ57" s="94"/>
      <c r="QER57" s="94"/>
      <c r="QES57" s="94"/>
      <c r="QET57" s="94"/>
      <c r="QEU57" s="94"/>
      <c r="QEV57" s="94"/>
      <c r="QEW57" s="94"/>
      <c r="QEX57" s="94"/>
      <c r="QEY57" s="94"/>
      <c r="QEZ57" s="72" t="s">
        <v>431</v>
      </c>
      <c r="QFA57" s="72"/>
      <c r="QFB57" s="94"/>
      <c r="QFC57" s="94"/>
      <c r="QFD57" s="94"/>
      <c r="QFE57" s="94"/>
      <c r="QFF57" s="94"/>
      <c r="QFG57" s="94"/>
      <c r="QFH57" s="94"/>
      <c r="QFI57" s="94"/>
      <c r="QFJ57" s="94"/>
      <c r="QFK57" s="94"/>
      <c r="QFL57" s="94"/>
      <c r="QFM57" s="94"/>
      <c r="QFN57" s="94"/>
      <c r="QFO57" s="94"/>
      <c r="QFP57" s="72" t="s">
        <v>431</v>
      </c>
      <c r="QFQ57" s="72"/>
      <c r="QFR57" s="94"/>
      <c r="QFS57" s="94"/>
      <c r="QFT57" s="94"/>
      <c r="QFU57" s="94"/>
      <c r="QFV57" s="94"/>
      <c r="QFW57" s="94"/>
      <c r="QFX57" s="94"/>
      <c r="QFY57" s="94"/>
      <c r="QFZ57" s="94"/>
      <c r="QGA57" s="94"/>
      <c r="QGB57" s="94"/>
      <c r="QGC57" s="94"/>
      <c r="QGD57" s="94"/>
      <c r="QGE57" s="94"/>
      <c r="QGF57" s="72" t="s">
        <v>431</v>
      </c>
      <c r="QGG57" s="72"/>
      <c r="QGH57" s="94"/>
      <c r="QGI57" s="94"/>
      <c r="QGJ57" s="94"/>
      <c r="QGK57" s="94"/>
      <c r="QGL57" s="94"/>
      <c r="QGM57" s="94"/>
      <c r="QGN57" s="94"/>
      <c r="QGO57" s="94"/>
      <c r="QGP57" s="94"/>
      <c r="QGQ57" s="94"/>
      <c r="QGR57" s="94"/>
      <c r="QGS57" s="94"/>
      <c r="QGT57" s="94"/>
      <c r="QGU57" s="94"/>
      <c r="QGV57" s="72" t="s">
        <v>431</v>
      </c>
      <c r="QGW57" s="72"/>
      <c r="QGX57" s="94"/>
      <c r="QGY57" s="94"/>
      <c r="QGZ57" s="94"/>
      <c r="QHA57" s="94"/>
      <c r="QHB57" s="94"/>
      <c r="QHC57" s="94"/>
      <c r="QHD57" s="94"/>
      <c r="QHE57" s="94"/>
      <c r="QHF57" s="94"/>
      <c r="QHG57" s="94"/>
      <c r="QHH57" s="94"/>
      <c r="QHI57" s="94"/>
      <c r="QHJ57" s="94"/>
      <c r="QHK57" s="94"/>
      <c r="QHL57" s="72" t="s">
        <v>431</v>
      </c>
      <c r="QHM57" s="72"/>
      <c r="QHN57" s="94"/>
      <c r="QHO57" s="94"/>
      <c r="QHP57" s="94"/>
      <c r="QHQ57" s="94"/>
      <c r="QHR57" s="94"/>
      <c r="QHS57" s="94"/>
      <c r="QHT57" s="94"/>
      <c r="QHU57" s="94"/>
      <c r="QHV57" s="94"/>
      <c r="QHW57" s="94"/>
      <c r="QHX57" s="94"/>
      <c r="QHY57" s="94"/>
      <c r="QHZ57" s="94"/>
      <c r="QIA57" s="94"/>
      <c r="QIB57" s="72" t="s">
        <v>431</v>
      </c>
      <c r="QIC57" s="72"/>
      <c r="QID57" s="94"/>
      <c r="QIE57" s="94"/>
      <c r="QIF57" s="94"/>
      <c r="QIG57" s="94"/>
      <c r="QIH57" s="94"/>
      <c r="QII57" s="94"/>
      <c r="QIJ57" s="94"/>
      <c r="QIK57" s="94"/>
      <c r="QIL57" s="94"/>
      <c r="QIM57" s="94"/>
      <c r="QIN57" s="94"/>
      <c r="QIO57" s="94"/>
      <c r="QIP57" s="94"/>
      <c r="QIQ57" s="94"/>
      <c r="QIR57" s="72" t="s">
        <v>431</v>
      </c>
      <c r="QIS57" s="72"/>
      <c r="QIT57" s="94"/>
      <c r="QIU57" s="94"/>
      <c r="QIV57" s="94"/>
      <c r="QIW57" s="94"/>
      <c r="QIX57" s="94"/>
      <c r="QIY57" s="94"/>
      <c r="QIZ57" s="94"/>
      <c r="QJA57" s="94"/>
      <c r="QJB57" s="94"/>
      <c r="QJC57" s="94"/>
      <c r="QJD57" s="94"/>
      <c r="QJE57" s="94"/>
      <c r="QJF57" s="94"/>
      <c r="QJG57" s="94"/>
      <c r="QJH57" s="72" t="s">
        <v>431</v>
      </c>
      <c r="QJI57" s="72"/>
      <c r="QJJ57" s="94"/>
      <c r="QJK57" s="94"/>
      <c r="QJL57" s="94"/>
      <c r="QJM57" s="94"/>
      <c r="QJN57" s="94"/>
      <c r="QJO57" s="94"/>
      <c r="QJP57" s="94"/>
      <c r="QJQ57" s="94"/>
      <c r="QJR57" s="94"/>
      <c r="QJS57" s="94"/>
      <c r="QJT57" s="94"/>
      <c r="QJU57" s="94"/>
      <c r="QJV57" s="94"/>
      <c r="QJW57" s="94"/>
      <c r="QJX57" s="72" t="s">
        <v>431</v>
      </c>
      <c r="QJY57" s="72"/>
      <c r="QJZ57" s="94"/>
      <c r="QKA57" s="94"/>
      <c r="QKB57" s="94"/>
      <c r="QKC57" s="94"/>
      <c r="QKD57" s="94"/>
      <c r="QKE57" s="94"/>
      <c r="QKF57" s="94"/>
      <c r="QKG57" s="94"/>
      <c r="QKH57" s="94"/>
      <c r="QKI57" s="94"/>
      <c r="QKJ57" s="94"/>
      <c r="QKK57" s="94"/>
      <c r="QKL57" s="94"/>
      <c r="QKM57" s="94"/>
      <c r="QKN57" s="72" t="s">
        <v>431</v>
      </c>
      <c r="QKO57" s="72"/>
      <c r="QKP57" s="94"/>
      <c r="QKQ57" s="94"/>
      <c r="QKR57" s="94"/>
      <c r="QKS57" s="94"/>
      <c r="QKT57" s="94"/>
      <c r="QKU57" s="94"/>
      <c r="QKV57" s="94"/>
      <c r="QKW57" s="94"/>
      <c r="QKX57" s="94"/>
      <c r="QKY57" s="94"/>
      <c r="QKZ57" s="94"/>
      <c r="QLA57" s="94"/>
      <c r="QLB57" s="94"/>
      <c r="QLC57" s="94"/>
      <c r="QLD57" s="72" t="s">
        <v>431</v>
      </c>
      <c r="QLE57" s="72"/>
      <c r="QLF57" s="94"/>
      <c r="QLG57" s="94"/>
      <c r="QLH57" s="94"/>
      <c r="QLI57" s="94"/>
      <c r="QLJ57" s="94"/>
      <c r="QLK57" s="94"/>
      <c r="QLL57" s="94"/>
      <c r="QLM57" s="94"/>
      <c r="QLN57" s="94"/>
      <c r="QLO57" s="94"/>
      <c r="QLP57" s="94"/>
      <c r="QLQ57" s="94"/>
      <c r="QLR57" s="94"/>
      <c r="QLS57" s="94"/>
      <c r="QLT57" s="72" t="s">
        <v>431</v>
      </c>
      <c r="QLU57" s="72"/>
      <c r="QLV57" s="94"/>
      <c r="QLW57" s="94"/>
      <c r="QLX57" s="94"/>
      <c r="QLY57" s="94"/>
      <c r="QLZ57" s="94"/>
      <c r="QMA57" s="94"/>
      <c r="QMB57" s="94"/>
      <c r="QMC57" s="94"/>
      <c r="QMD57" s="94"/>
      <c r="QME57" s="94"/>
      <c r="QMF57" s="94"/>
      <c r="QMG57" s="94"/>
      <c r="QMH57" s="94"/>
      <c r="QMI57" s="94"/>
      <c r="QMJ57" s="72" t="s">
        <v>431</v>
      </c>
      <c r="QMK57" s="72"/>
      <c r="QML57" s="94"/>
      <c r="QMM57" s="94"/>
      <c r="QMN57" s="94"/>
      <c r="QMO57" s="94"/>
      <c r="QMP57" s="94"/>
      <c r="QMQ57" s="94"/>
      <c r="QMR57" s="94"/>
      <c r="QMS57" s="94"/>
      <c r="QMT57" s="94"/>
      <c r="QMU57" s="94"/>
      <c r="QMV57" s="94"/>
      <c r="QMW57" s="94"/>
      <c r="QMX57" s="94"/>
      <c r="QMY57" s="94"/>
      <c r="QMZ57" s="72" t="s">
        <v>431</v>
      </c>
      <c r="QNA57" s="72"/>
      <c r="QNB57" s="94"/>
      <c r="QNC57" s="94"/>
      <c r="QND57" s="94"/>
      <c r="QNE57" s="94"/>
      <c r="QNF57" s="94"/>
      <c r="QNG57" s="94"/>
      <c r="QNH57" s="94"/>
      <c r="QNI57" s="94"/>
      <c r="QNJ57" s="94"/>
      <c r="QNK57" s="94"/>
      <c r="QNL57" s="94"/>
      <c r="QNM57" s="94"/>
      <c r="QNN57" s="94"/>
      <c r="QNO57" s="94"/>
      <c r="QNP57" s="72" t="s">
        <v>431</v>
      </c>
      <c r="QNQ57" s="72"/>
      <c r="QNR57" s="94"/>
      <c r="QNS57" s="94"/>
      <c r="QNT57" s="94"/>
      <c r="QNU57" s="94"/>
      <c r="QNV57" s="94"/>
      <c r="QNW57" s="94"/>
      <c r="QNX57" s="94"/>
      <c r="QNY57" s="94"/>
      <c r="QNZ57" s="94"/>
      <c r="QOA57" s="94"/>
      <c r="QOB57" s="94"/>
      <c r="QOC57" s="94"/>
      <c r="QOD57" s="94"/>
      <c r="QOE57" s="94"/>
      <c r="QOF57" s="72" t="s">
        <v>431</v>
      </c>
      <c r="QOG57" s="72"/>
      <c r="QOH57" s="94"/>
      <c r="QOI57" s="94"/>
      <c r="QOJ57" s="94"/>
      <c r="QOK57" s="94"/>
      <c r="QOL57" s="94"/>
      <c r="QOM57" s="94"/>
      <c r="QON57" s="94"/>
      <c r="QOO57" s="94"/>
      <c r="QOP57" s="94"/>
      <c r="QOQ57" s="94"/>
      <c r="QOR57" s="94"/>
      <c r="QOS57" s="94"/>
      <c r="QOT57" s="94"/>
      <c r="QOU57" s="94"/>
      <c r="QOV57" s="72" t="s">
        <v>431</v>
      </c>
      <c r="QOW57" s="72"/>
      <c r="QOX57" s="94"/>
      <c r="QOY57" s="94"/>
      <c r="QOZ57" s="94"/>
      <c r="QPA57" s="94"/>
      <c r="QPB57" s="94"/>
      <c r="QPC57" s="94"/>
      <c r="QPD57" s="94"/>
      <c r="QPE57" s="94"/>
      <c r="QPF57" s="94"/>
      <c r="QPG57" s="94"/>
      <c r="QPH57" s="94"/>
      <c r="QPI57" s="94"/>
      <c r="QPJ57" s="94"/>
      <c r="QPK57" s="94"/>
      <c r="QPL57" s="72" t="s">
        <v>431</v>
      </c>
      <c r="QPM57" s="72"/>
      <c r="QPN57" s="94"/>
      <c r="QPO57" s="94"/>
      <c r="QPP57" s="94"/>
      <c r="QPQ57" s="94"/>
      <c r="QPR57" s="94"/>
      <c r="QPS57" s="94"/>
      <c r="QPT57" s="94"/>
      <c r="QPU57" s="94"/>
      <c r="QPV57" s="94"/>
      <c r="QPW57" s="94"/>
      <c r="QPX57" s="94"/>
      <c r="QPY57" s="94"/>
      <c r="QPZ57" s="94"/>
      <c r="QQA57" s="94"/>
      <c r="QQB57" s="72" t="s">
        <v>431</v>
      </c>
      <c r="QQC57" s="72"/>
      <c r="QQD57" s="94"/>
      <c r="QQE57" s="94"/>
      <c r="QQF57" s="94"/>
      <c r="QQG57" s="94"/>
      <c r="QQH57" s="94"/>
      <c r="QQI57" s="94"/>
      <c r="QQJ57" s="94"/>
      <c r="QQK57" s="94"/>
      <c r="QQL57" s="94"/>
      <c r="QQM57" s="94"/>
      <c r="QQN57" s="94"/>
      <c r="QQO57" s="94"/>
      <c r="QQP57" s="94"/>
      <c r="QQQ57" s="94"/>
      <c r="QQR57" s="72" t="s">
        <v>431</v>
      </c>
      <c r="QQS57" s="72"/>
      <c r="QQT57" s="94"/>
      <c r="QQU57" s="94"/>
      <c r="QQV57" s="94"/>
      <c r="QQW57" s="94"/>
      <c r="QQX57" s="94"/>
      <c r="QQY57" s="94"/>
      <c r="QQZ57" s="94"/>
      <c r="QRA57" s="94"/>
      <c r="QRB57" s="94"/>
      <c r="QRC57" s="94"/>
      <c r="QRD57" s="94"/>
      <c r="QRE57" s="94"/>
      <c r="QRF57" s="94"/>
      <c r="QRG57" s="94"/>
      <c r="QRH57" s="72" t="s">
        <v>431</v>
      </c>
      <c r="QRI57" s="72"/>
      <c r="QRJ57" s="94"/>
      <c r="QRK57" s="94"/>
      <c r="QRL57" s="94"/>
      <c r="QRM57" s="94"/>
      <c r="QRN57" s="94"/>
      <c r="QRO57" s="94"/>
      <c r="QRP57" s="94"/>
      <c r="QRQ57" s="94"/>
      <c r="QRR57" s="94"/>
      <c r="QRS57" s="94"/>
      <c r="QRT57" s="94"/>
      <c r="QRU57" s="94"/>
      <c r="QRV57" s="94"/>
      <c r="QRW57" s="94"/>
      <c r="QRX57" s="72" t="s">
        <v>431</v>
      </c>
      <c r="QRY57" s="72"/>
      <c r="QRZ57" s="94"/>
      <c r="QSA57" s="94"/>
      <c r="QSB57" s="94"/>
      <c r="QSC57" s="94"/>
      <c r="QSD57" s="94"/>
      <c r="QSE57" s="94"/>
      <c r="QSF57" s="94"/>
      <c r="QSG57" s="94"/>
      <c r="QSH57" s="94"/>
      <c r="QSI57" s="94"/>
      <c r="QSJ57" s="94"/>
      <c r="QSK57" s="94"/>
      <c r="QSL57" s="94"/>
      <c r="QSM57" s="94"/>
      <c r="QSN57" s="72" t="s">
        <v>431</v>
      </c>
      <c r="QSO57" s="72"/>
      <c r="QSP57" s="94"/>
      <c r="QSQ57" s="94"/>
      <c r="QSR57" s="94"/>
      <c r="QSS57" s="94"/>
      <c r="QST57" s="94"/>
      <c r="QSU57" s="94"/>
      <c r="QSV57" s="94"/>
      <c r="QSW57" s="94"/>
      <c r="QSX57" s="94"/>
      <c r="QSY57" s="94"/>
      <c r="QSZ57" s="94"/>
      <c r="QTA57" s="94"/>
      <c r="QTB57" s="94"/>
      <c r="QTC57" s="94"/>
      <c r="QTD57" s="72" t="s">
        <v>431</v>
      </c>
      <c r="QTE57" s="72"/>
      <c r="QTF57" s="94"/>
      <c r="QTG57" s="94"/>
      <c r="QTH57" s="94"/>
      <c r="QTI57" s="94"/>
      <c r="QTJ57" s="94"/>
      <c r="QTK57" s="94"/>
      <c r="QTL57" s="94"/>
      <c r="QTM57" s="94"/>
      <c r="QTN57" s="94"/>
      <c r="QTO57" s="94"/>
      <c r="QTP57" s="94"/>
      <c r="QTQ57" s="94"/>
      <c r="QTR57" s="94"/>
      <c r="QTS57" s="94"/>
      <c r="QTT57" s="72" t="s">
        <v>431</v>
      </c>
      <c r="QTU57" s="72"/>
      <c r="QTV57" s="94"/>
      <c r="QTW57" s="94"/>
      <c r="QTX57" s="94"/>
      <c r="QTY57" s="94"/>
      <c r="QTZ57" s="94"/>
      <c r="QUA57" s="94"/>
      <c r="QUB57" s="94"/>
      <c r="QUC57" s="94"/>
      <c r="QUD57" s="94"/>
      <c r="QUE57" s="94"/>
      <c r="QUF57" s="94"/>
      <c r="QUG57" s="94"/>
      <c r="QUH57" s="94"/>
      <c r="QUI57" s="94"/>
      <c r="QUJ57" s="72" t="s">
        <v>431</v>
      </c>
      <c r="QUK57" s="72"/>
      <c r="QUL57" s="94"/>
      <c r="QUM57" s="94"/>
      <c r="QUN57" s="94"/>
      <c r="QUO57" s="94"/>
      <c r="QUP57" s="94"/>
      <c r="QUQ57" s="94"/>
      <c r="QUR57" s="94"/>
      <c r="QUS57" s="94"/>
      <c r="QUT57" s="94"/>
      <c r="QUU57" s="94"/>
      <c r="QUV57" s="94"/>
      <c r="QUW57" s="94"/>
      <c r="QUX57" s="94"/>
      <c r="QUY57" s="94"/>
      <c r="QUZ57" s="72" t="s">
        <v>431</v>
      </c>
      <c r="QVA57" s="72"/>
      <c r="QVB57" s="94"/>
      <c r="QVC57" s="94"/>
      <c r="QVD57" s="94"/>
      <c r="QVE57" s="94"/>
      <c r="QVF57" s="94"/>
      <c r="QVG57" s="94"/>
      <c r="QVH57" s="94"/>
      <c r="QVI57" s="94"/>
      <c r="QVJ57" s="94"/>
      <c r="QVK57" s="94"/>
      <c r="QVL57" s="94"/>
      <c r="QVM57" s="94"/>
      <c r="QVN57" s="94"/>
      <c r="QVO57" s="94"/>
      <c r="QVP57" s="72" t="s">
        <v>431</v>
      </c>
      <c r="QVQ57" s="72"/>
      <c r="QVR57" s="94"/>
      <c r="QVS57" s="94"/>
      <c r="QVT57" s="94"/>
      <c r="QVU57" s="94"/>
      <c r="QVV57" s="94"/>
      <c r="QVW57" s="94"/>
      <c r="QVX57" s="94"/>
      <c r="QVY57" s="94"/>
      <c r="QVZ57" s="94"/>
      <c r="QWA57" s="94"/>
      <c r="QWB57" s="94"/>
      <c r="QWC57" s="94"/>
      <c r="QWD57" s="94"/>
      <c r="QWE57" s="94"/>
      <c r="QWF57" s="72" t="s">
        <v>431</v>
      </c>
      <c r="QWG57" s="72"/>
      <c r="QWH57" s="94"/>
      <c r="QWI57" s="94"/>
      <c r="QWJ57" s="94"/>
      <c r="QWK57" s="94"/>
      <c r="QWL57" s="94"/>
      <c r="QWM57" s="94"/>
      <c r="QWN57" s="94"/>
      <c r="QWO57" s="94"/>
      <c r="QWP57" s="94"/>
      <c r="QWQ57" s="94"/>
      <c r="QWR57" s="94"/>
      <c r="QWS57" s="94"/>
      <c r="QWT57" s="94"/>
      <c r="QWU57" s="94"/>
      <c r="QWV57" s="72" t="s">
        <v>431</v>
      </c>
      <c r="QWW57" s="72"/>
      <c r="QWX57" s="94"/>
      <c r="QWY57" s="94"/>
      <c r="QWZ57" s="94"/>
      <c r="QXA57" s="94"/>
      <c r="QXB57" s="94"/>
      <c r="QXC57" s="94"/>
      <c r="QXD57" s="94"/>
      <c r="QXE57" s="94"/>
      <c r="QXF57" s="94"/>
      <c r="QXG57" s="94"/>
      <c r="QXH57" s="94"/>
      <c r="QXI57" s="94"/>
      <c r="QXJ57" s="94"/>
      <c r="QXK57" s="94"/>
      <c r="QXL57" s="72" t="s">
        <v>431</v>
      </c>
      <c r="QXM57" s="72"/>
      <c r="QXN57" s="94"/>
      <c r="QXO57" s="94"/>
      <c r="QXP57" s="94"/>
      <c r="QXQ57" s="94"/>
      <c r="QXR57" s="94"/>
      <c r="QXS57" s="94"/>
      <c r="QXT57" s="94"/>
      <c r="QXU57" s="94"/>
      <c r="QXV57" s="94"/>
      <c r="QXW57" s="94"/>
      <c r="QXX57" s="94"/>
      <c r="QXY57" s="94"/>
      <c r="QXZ57" s="94"/>
      <c r="QYA57" s="94"/>
      <c r="QYB57" s="72" t="s">
        <v>431</v>
      </c>
      <c r="QYC57" s="72"/>
      <c r="QYD57" s="94"/>
      <c r="QYE57" s="94"/>
      <c r="QYF57" s="94"/>
      <c r="QYG57" s="94"/>
      <c r="QYH57" s="94"/>
      <c r="QYI57" s="94"/>
      <c r="QYJ57" s="94"/>
      <c r="QYK57" s="94"/>
      <c r="QYL57" s="94"/>
      <c r="QYM57" s="94"/>
      <c r="QYN57" s="94"/>
      <c r="QYO57" s="94"/>
      <c r="QYP57" s="94"/>
      <c r="QYQ57" s="94"/>
      <c r="QYR57" s="72" t="s">
        <v>431</v>
      </c>
      <c r="QYS57" s="72"/>
      <c r="QYT57" s="94"/>
      <c r="QYU57" s="94"/>
      <c r="QYV57" s="94"/>
      <c r="QYW57" s="94"/>
      <c r="QYX57" s="94"/>
      <c r="QYY57" s="94"/>
      <c r="QYZ57" s="94"/>
      <c r="QZA57" s="94"/>
      <c r="QZB57" s="94"/>
      <c r="QZC57" s="94"/>
      <c r="QZD57" s="94"/>
      <c r="QZE57" s="94"/>
      <c r="QZF57" s="94"/>
      <c r="QZG57" s="94"/>
      <c r="QZH57" s="72" t="s">
        <v>431</v>
      </c>
      <c r="QZI57" s="72"/>
      <c r="QZJ57" s="94"/>
      <c r="QZK57" s="94"/>
      <c r="QZL57" s="94"/>
      <c r="QZM57" s="94"/>
      <c r="QZN57" s="94"/>
      <c r="QZO57" s="94"/>
      <c r="QZP57" s="94"/>
      <c r="QZQ57" s="94"/>
      <c r="QZR57" s="94"/>
      <c r="QZS57" s="94"/>
      <c r="QZT57" s="94"/>
      <c r="QZU57" s="94"/>
      <c r="QZV57" s="94"/>
      <c r="QZW57" s="94"/>
      <c r="QZX57" s="72" t="s">
        <v>431</v>
      </c>
      <c r="QZY57" s="72"/>
      <c r="QZZ57" s="94"/>
      <c r="RAA57" s="94"/>
      <c r="RAB57" s="94"/>
      <c r="RAC57" s="94"/>
      <c r="RAD57" s="94"/>
      <c r="RAE57" s="94"/>
      <c r="RAF57" s="94"/>
      <c r="RAG57" s="94"/>
      <c r="RAH57" s="94"/>
      <c r="RAI57" s="94"/>
      <c r="RAJ57" s="94"/>
      <c r="RAK57" s="94"/>
      <c r="RAL57" s="94"/>
      <c r="RAM57" s="94"/>
      <c r="RAN57" s="72" t="s">
        <v>431</v>
      </c>
      <c r="RAO57" s="72"/>
      <c r="RAP57" s="94"/>
      <c r="RAQ57" s="94"/>
      <c r="RAR57" s="94"/>
      <c r="RAS57" s="94"/>
      <c r="RAT57" s="94"/>
      <c r="RAU57" s="94"/>
      <c r="RAV57" s="94"/>
      <c r="RAW57" s="94"/>
      <c r="RAX57" s="94"/>
      <c r="RAY57" s="94"/>
      <c r="RAZ57" s="94"/>
      <c r="RBA57" s="94"/>
      <c r="RBB57" s="94"/>
      <c r="RBC57" s="94"/>
      <c r="RBD57" s="72" t="s">
        <v>431</v>
      </c>
      <c r="RBE57" s="72"/>
      <c r="RBF57" s="94"/>
      <c r="RBG57" s="94"/>
      <c r="RBH57" s="94"/>
      <c r="RBI57" s="94"/>
      <c r="RBJ57" s="94"/>
      <c r="RBK57" s="94"/>
      <c r="RBL57" s="94"/>
      <c r="RBM57" s="94"/>
      <c r="RBN57" s="94"/>
      <c r="RBO57" s="94"/>
      <c r="RBP57" s="94"/>
      <c r="RBQ57" s="94"/>
      <c r="RBR57" s="94"/>
      <c r="RBS57" s="94"/>
      <c r="RBT57" s="72" t="s">
        <v>431</v>
      </c>
      <c r="RBU57" s="72"/>
      <c r="RBV57" s="94"/>
      <c r="RBW57" s="94"/>
      <c r="RBX57" s="94"/>
      <c r="RBY57" s="94"/>
      <c r="RBZ57" s="94"/>
      <c r="RCA57" s="94"/>
      <c r="RCB57" s="94"/>
      <c r="RCC57" s="94"/>
      <c r="RCD57" s="94"/>
      <c r="RCE57" s="94"/>
      <c r="RCF57" s="94"/>
      <c r="RCG57" s="94"/>
      <c r="RCH57" s="94"/>
      <c r="RCI57" s="94"/>
      <c r="RCJ57" s="72" t="s">
        <v>431</v>
      </c>
      <c r="RCK57" s="72"/>
      <c r="RCL57" s="94"/>
      <c r="RCM57" s="94"/>
      <c r="RCN57" s="94"/>
      <c r="RCO57" s="94"/>
      <c r="RCP57" s="94"/>
      <c r="RCQ57" s="94"/>
      <c r="RCR57" s="94"/>
      <c r="RCS57" s="94"/>
      <c r="RCT57" s="94"/>
      <c r="RCU57" s="94"/>
      <c r="RCV57" s="94"/>
      <c r="RCW57" s="94"/>
      <c r="RCX57" s="94"/>
      <c r="RCY57" s="94"/>
      <c r="RCZ57" s="72" t="s">
        <v>431</v>
      </c>
      <c r="RDA57" s="72"/>
      <c r="RDB57" s="94"/>
      <c r="RDC57" s="94"/>
      <c r="RDD57" s="94"/>
      <c r="RDE57" s="94"/>
      <c r="RDF57" s="94"/>
      <c r="RDG57" s="94"/>
      <c r="RDH57" s="94"/>
      <c r="RDI57" s="94"/>
      <c r="RDJ57" s="94"/>
      <c r="RDK57" s="94"/>
      <c r="RDL57" s="94"/>
      <c r="RDM57" s="94"/>
      <c r="RDN57" s="94"/>
      <c r="RDO57" s="94"/>
      <c r="RDP57" s="72" t="s">
        <v>431</v>
      </c>
      <c r="RDQ57" s="72"/>
      <c r="RDR57" s="94"/>
      <c r="RDS57" s="94"/>
      <c r="RDT57" s="94"/>
      <c r="RDU57" s="94"/>
      <c r="RDV57" s="94"/>
      <c r="RDW57" s="94"/>
      <c r="RDX57" s="94"/>
      <c r="RDY57" s="94"/>
      <c r="RDZ57" s="94"/>
      <c r="REA57" s="94"/>
      <c r="REB57" s="94"/>
      <c r="REC57" s="94"/>
      <c r="RED57" s="94"/>
      <c r="REE57" s="94"/>
      <c r="REF57" s="72" t="s">
        <v>431</v>
      </c>
      <c r="REG57" s="72"/>
      <c r="REH57" s="94"/>
      <c r="REI57" s="94"/>
      <c r="REJ57" s="94"/>
      <c r="REK57" s="94"/>
      <c r="REL57" s="94"/>
      <c r="REM57" s="94"/>
      <c r="REN57" s="94"/>
      <c r="REO57" s="94"/>
      <c r="REP57" s="94"/>
      <c r="REQ57" s="94"/>
      <c r="RER57" s="94"/>
      <c r="RES57" s="94"/>
      <c r="RET57" s="94"/>
      <c r="REU57" s="94"/>
      <c r="REV57" s="72" t="s">
        <v>431</v>
      </c>
      <c r="REW57" s="72"/>
      <c r="REX57" s="94"/>
      <c r="REY57" s="94"/>
      <c r="REZ57" s="94"/>
      <c r="RFA57" s="94"/>
      <c r="RFB57" s="94"/>
      <c r="RFC57" s="94"/>
      <c r="RFD57" s="94"/>
      <c r="RFE57" s="94"/>
      <c r="RFF57" s="94"/>
      <c r="RFG57" s="94"/>
      <c r="RFH57" s="94"/>
      <c r="RFI57" s="94"/>
      <c r="RFJ57" s="94"/>
      <c r="RFK57" s="94"/>
      <c r="RFL57" s="72" t="s">
        <v>431</v>
      </c>
      <c r="RFM57" s="72"/>
      <c r="RFN57" s="94"/>
      <c r="RFO57" s="94"/>
      <c r="RFP57" s="94"/>
      <c r="RFQ57" s="94"/>
      <c r="RFR57" s="94"/>
      <c r="RFS57" s="94"/>
      <c r="RFT57" s="94"/>
      <c r="RFU57" s="94"/>
      <c r="RFV57" s="94"/>
      <c r="RFW57" s="94"/>
      <c r="RFX57" s="94"/>
      <c r="RFY57" s="94"/>
      <c r="RFZ57" s="94"/>
      <c r="RGA57" s="94"/>
      <c r="RGB57" s="72" t="s">
        <v>431</v>
      </c>
      <c r="RGC57" s="72"/>
      <c r="RGD57" s="94"/>
      <c r="RGE57" s="94"/>
      <c r="RGF57" s="94"/>
      <c r="RGG57" s="94"/>
      <c r="RGH57" s="94"/>
      <c r="RGI57" s="94"/>
      <c r="RGJ57" s="94"/>
      <c r="RGK57" s="94"/>
      <c r="RGL57" s="94"/>
      <c r="RGM57" s="94"/>
      <c r="RGN57" s="94"/>
      <c r="RGO57" s="94"/>
      <c r="RGP57" s="94"/>
      <c r="RGQ57" s="94"/>
      <c r="RGR57" s="72" t="s">
        <v>431</v>
      </c>
      <c r="RGS57" s="72"/>
      <c r="RGT57" s="94"/>
      <c r="RGU57" s="94"/>
      <c r="RGV57" s="94"/>
      <c r="RGW57" s="94"/>
      <c r="RGX57" s="94"/>
      <c r="RGY57" s="94"/>
      <c r="RGZ57" s="94"/>
      <c r="RHA57" s="94"/>
      <c r="RHB57" s="94"/>
      <c r="RHC57" s="94"/>
      <c r="RHD57" s="94"/>
      <c r="RHE57" s="94"/>
      <c r="RHF57" s="94"/>
      <c r="RHG57" s="94"/>
      <c r="RHH57" s="72" t="s">
        <v>431</v>
      </c>
      <c r="RHI57" s="72"/>
      <c r="RHJ57" s="94"/>
      <c r="RHK57" s="94"/>
      <c r="RHL57" s="94"/>
      <c r="RHM57" s="94"/>
      <c r="RHN57" s="94"/>
      <c r="RHO57" s="94"/>
      <c r="RHP57" s="94"/>
      <c r="RHQ57" s="94"/>
      <c r="RHR57" s="94"/>
      <c r="RHS57" s="94"/>
      <c r="RHT57" s="94"/>
      <c r="RHU57" s="94"/>
      <c r="RHV57" s="94"/>
      <c r="RHW57" s="94"/>
      <c r="RHX57" s="72" t="s">
        <v>431</v>
      </c>
      <c r="RHY57" s="72"/>
      <c r="RHZ57" s="94"/>
      <c r="RIA57" s="94"/>
      <c r="RIB57" s="94"/>
      <c r="RIC57" s="94"/>
      <c r="RID57" s="94"/>
      <c r="RIE57" s="94"/>
      <c r="RIF57" s="94"/>
      <c r="RIG57" s="94"/>
      <c r="RIH57" s="94"/>
      <c r="RII57" s="94"/>
      <c r="RIJ57" s="94"/>
      <c r="RIK57" s="94"/>
      <c r="RIL57" s="94"/>
      <c r="RIM57" s="94"/>
      <c r="RIN57" s="72" t="s">
        <v>431</v>
      </c>
      <c r="RIO57" s="72"/>
      <c r="RIP57" s="94"/>
      <c r="RIQ57" s="94"/>
      <c r="RIR57" s="94"/>
      <c r="RIS57" s="94"/>
      <c r="RIT57" s="94"/>
      <c r="RIU57" s="94"/>
      <c r="RIV57" s="94"/>
      <c r="RIW57" s="94"/>
      <c r="RIX57" s="94"/>
      <c r="RIY57" s="94"/>
      <c r="RIZ57" s="94"/>
      <c r="RJA57" s="94"/>
      <c r="RJB57" s="94"/>
      <c r="RJC57" s="94"/>
      <c r="RJD57" s="72" t="s">
        <v>431</v>
      </c>
      <c r="RJE57" s="72"/>
      <c r="RJF57" s="94"/>
      <c r="RJG57" s="94"/>
      <c r="RJH57" s="94"/>
      <c r="RJI57" s="94"/>
      <c r="RJJ57" s="94"/>
      <c r="RJK57" s="94"/>
      <c r="RJL57" s="94"/>
      <c r="RJM57" s="94"/>
      <c r="RJN57" s="94"/>
      <c r="RJO57" s="94"/>
      <c r="RJP57" s="94"/>
      <c r="RJQ57" s="94"/>
      <c r="RJR57" s="94"/>
      <c r="RJS57" s="94"/>
      <c r="RJT57" s="72" t="s">
        <v>431</v>
      </c>
      <c r="RJU57" s="72"/>
      <c r="RJV57" s="94"/>
      <c r="RJW57" s="94"/>
      <c r="RJX57" s="94"/>
      <c r="RJY57" s="94"/>
      <c r="RJZ57" s="94"/>
      <c r="RKA57" s="94"/>
      <c r="RKB57" s="94"/>
      <c r="RKC57" s="94"/>
      <c r="RKD57" s="94"/>
      <c r="RKE57" s="94"/>
      <c r="RKF57" s="94"/>
      <c r="RKG57" s="94"/>
      <c r="RKH57" s="94"/>
      <c r="RKI57" s="94"/>
      <c r="RKJ57" s="72" t="s">
        <v>431</v>
      </c>
      <c r="RKK57" s="72"/>
      <c r="RKL57" s="94"/>
      <c r="RKM57" s="94"/>
      <c r="RKN57" s="94"/>
      <c r="RKO57" s="94"/>
      <c r="RKP57" s="94"/>
      <c r="RKQ57" s="94"/>
      <c r="RKR57" s="94"/>
      <c r="RKS57" s="94"/>
      <c r="RKT57" s="94"/>
      <c r="RKU57" s="94"/>
      <c r="RKV57" s="94"/>
      <c r="RKW57" s="94"/>
      <c r="RKX57" s="94"/>
      <c r="RKY57" s="94"/>
      <c r="RKZ57" s="72" t="s">
        <v>431</v>
      </c>
      <c r="RLA57" s="72"/>
      <c r="RLB57" s="94"/>
      <c r="RLC57" s="94"/>
      <c r="RLD57" s="94"/>
      <c r="RLE57" s="94"/>
      <c r="RLF57" s="94"/>
      <c r="RLG57" s="94"/>
      <c r="RLH57" s="94"/>
      <c r="RLI57" s="94"/>
      <c r="RLJ57" s="94"/>
      <c r="RLK57" s="94"/>
      <c r="RLL57" s="94"/>
      <c r="RLM57" s="94"/>
      <c r="RLN57" s="94"/>
      <c r="RLO57" s="94"/>
      <c r="RLP57" s="72" t="s">
        <v>431</v>
      </c>
      <c r="RLQ57" s="72"/>
      <c r="RLR57" s="94"/>
      <c r="RLS57" s="94"/>
      <c r="RLT57" s="94"/>
      <c r="RLU57" s="94"/>
      <c r="RLV57" s="94"/>
      <c r="RLW57" s="94"/>
      <c r="RLX57" s="94"/>
      <c r="RLY57" s="94"/>
      <c r="RLZ57" s="94"/>
      <c r="RMA57" s="94"/>
      <c r="RMB57" s="94"/>
      <c r="RMC57" s="94"/>
      <c r="RMD57" s="94"/>
      <c r="RME57" s="94"/>
      <c r="RMF57" s="72" t="s">
        <v>431</v>
      </c>
      <c r="RMG57" s="72"/>
      <c r="RMH57" s="94"/>
      <c r="RMI57" s="94"/>
      <c r="RMJ57" s="94"/>
      <c r="RMK57" s="94"/>
      <c r="RML57" s="94"/>
      <c r="RMM57" s="94"/>
      <c r="RMN57" s="94"/>
      <c r="RMO57" s="94"/>
      <c r="RMP57" s="94"/>
      <c r="RMQ57" s="94"/>
      <c r="RMR57" s="94"/>
      <c r="RMS57" s="94"/>
      <c r="RMT57" s="94"/>
      <c r="RMU57" s="94"/>
      <c r="RMV57" s="72" t="s">
        <v>431</v>
      </c>
      <c r="RMW57" s="72"/>
      <c r="RMX57" s="94"/>
      <c r="RMY57" s="94"/>
      <c r="RMZ57" s="94"/>
      <c r="RNA57" s="94"/>
      <c r="RNB57" s="94"/>
      <c r="RNC57" s="94"/>
      <c r="RND57" s="94"/>
      <c r="RNE57" s="94"/>
      <c r="RNF57" s="94"/>
      <c r="RNG57" s="94"/>
      <c r="RNH57" s="94"/>
      <c r="RNI57" s="94"/>
      <c r="RNJ57" s="94"/>
      <c r="RNK57" s="94"/>
      <c r="RNL57" s="72" t="s">
        <v>431</v>
      </c>
      <c r="RNM57" s="72"/>
      <c r="RNN57" s="94"/>
      <c r="RNO57" s="94"/>
      <c r="RNP57" s="94"/>
      <c r="RNQ57" s="94"/>
      <c r="RNR57" s="94"/>
      <c r="RNS57" s="94"/>
      <c r="RNT57" s="94"/>
      <c r="RNU57" s="94"/>
      <c r="RNV57" s="94"/>
      <c r="RNW57" s="94"/>
      <c r="RNX57" s="94"/>
      <c r="RNY57" s="94"/>
      <c r="RNZ57" s="94"/>
      <c r="ROA57" s="94"/>
      <c r="ROB57" s="72" t="s">
        <v>431</v>
      </c>
      <c r="ROC57" s="72"/>
      <c r="ROD57" s="94"/>
      <c r="ROE57" s="94"/>
      <c r="ROF57" s="94"/>
      <c r="ROG57" s="94"/>
      <c r="ROH57" s="94"/>
      <c r="ROI57" s="94"/>
      <c r="ROJ57" s="94"/>
      <c r="ROK57" s="94"/>
      <c r="ROL57" s="94"/>
      <c r="ROM57" s="94"/>
      <c r="RON57" s="94"/>
      <c r="ROO57" s="94"/>
      <c r="ROP57" s="94"/>
      <c r="ROQ57" s="94"/>
      <c r="ROR57" s="72" t="s">
        <v>431</v>
      </c>
      <c r="ROS57" s="72"/>
      <c r="ROT57" s="94"/>
      <c r="ROU57" s="94"/>
      <c r="ROV57" s="94"/>
      <c r="ROW57" s="94"/>
      <c r="ROX57" s="94"/>
      <c r="ROY57" s="94"/>
      <c r="ROZ57" s="94"/>
      <c r="RPA57" s="94"/>
      <c r="RPB57" s="94"/>
      <c r="RPC57" s="94"/>
      <c r="RPD57" s="94"/>
      <c r="RPE57" s="94"/>
      <c r="RPF57" s="94"/>
      <c r="RPG57" s="94"/>
      <c r="RPH57" s="72" t="s">
        <v>431</v>
      </c>
      <c r="RPI57" s="72"/>
      <c r="RPJ57" s="94"/>
      <c r="RPK57" s="94"/>
      <c r="RPL57" s="94"/>
      <c r="RPM57" s="94"/>
      <c r="RPN57" s="94"/>
      <c r="RPO57" s="94"/>
      <c r="RPP57" s="94"/>
      <c r="RPQ57" s="94"/>
      <c r="RPR57" s="94"/>
      <c r="RPS57" s="94"/>
      <c r="RPT57" s="94"/>
      <c r="RPU57" s="94"/>
      <c r="RPV57" s="94"/>
      <c r="RPW57" s="94"/>
      <c r="RPX57" s="72" t="s">
        <v>431</v>
      </c>
      <c r="RPY57" s="72"/>
      <c r="RPZ57" s="94"/>
      <c r="RQA57" s="94"/>
      <c r="RQB57" s="94"/>
      <c r="RQC57" s="94"/>
      <c r="RQD57" s="94"/>
      <c r="RQE57" s="94"/>
      <c r="RQF57" s="94"/>
      <c r="RQG57" s="94"/>
      <c r="RQH57" s="94"/>
      <c r="RQI57" s="94"/>
      <c r="RQJ57" s="94"/>
      <c r="RQK57" s="94"/>
      <c r="RQL57" s="94"/>
      <c r="RQM57" s="94"/>
      <c r="RQN57" s="72" t="s">
        <v>431</v>
      </c>
      <c r="RQO57" s="72"/>
      <c r="RQP57" s="94"/>
      <c r="RQQ57" s="94"/>
      <c r="RQR57" s="94"/>
      <c r="RQS57" s="94"/>
      <c r="RQT57" s="94"/>
      <c r="RQU57" s="94"/>
      <c r="RQV57" s="94"/>
      <c r="RQW57" s="94"/>
      <c r="RQX57" s="94"/>
      <c r="RQY57" s="94"/>
      <c r="RQZ57" s="94"/>
      <c r="RRA57" s="94"/>
      <c r="RRB57" s="94"/>
      <c r="RRC57" s="94"/>
      <c r="RRD57" s="72" t="s">
        <v>431</v>
      </c>
      <c r="RRE57" s="72"/>
      <c r="RRF57" s="94"/>
      <c r="RRG57" s="94"/>
      <c r="RRH57" s="94"/>
      <c r="RRI57" s="94"/>
      <c r="RRJ57" s="94"/>
      <c r="RRK57" s="94"/>
      <c r="RRL57" s="94"/>
      <c r="RRM57" s="94"/>
      <c r="RRN57" s="94"/>
      <c r="RRO57" s="94"/>
      <c r="RRP57" s="94"/>
      <c r="RRQ57" s="94"/>
      <c r="RRR57" s="94"/>
      <c r="RRS57" s="94"/>
      <c r="RRT57" s="72" t="s">
        <v>431</v>
      </c>
      <c r="RRU57" s="72"/>
      <c r="RRV57" s="94"/>
      <c r="RRW57" s="94"/>
      <c r="RRX57" s="94"/>
      <c r="RRY57" s="94"/>
      <c r="RRZ57" s="94"/>
      <c r="RSA57" s="94"/>
      <c r="RSB57" s="94"/>
      <c r="RSC57" s="94"/>
      <c r="RSD57" s="94"/>
      <c r="RSE57" s="94"/>
      <c r="RSF57" s="94"/>
      <c r="RSG57" s="94"/>
      <c r="RSH57" s="94"/>
      <c r="RSI57" s="94"/>
      <c r="RSJ57" s="72" t="s">
        <v>431</v>
      </c>
      <c r="RSK57" s="72"/>
      <c r="RSL57" s="94"/>
      <c r="RSM57" s="94"/>
      <c r="RSN57" s="94"/>
      <c r="RSO57" s="94"/>
      <c r="RSP57" s="94"/>
      <c r="RSQ57" s="94"/>
      <c r="RSR57" s="94"/>
      <c r="RSS57" s="94"/>
      <c r="RST57" s="94"/>
      <c r="RSU57" s="94"/>
      <c r="RSV57" s="94"/>
      <c r="RSW57" s="94"/>
      <c r="RSX57" s="94"/>
      <c r="RSY57" s="94"/>
      <c r="RSZ57" s="72" t="s">
        <v>431</v>
      </c>
      <c r="RTA57" s="72"/>
      <c r="RTB57" s="94"/>
      <c r="RTC57" s="94"/>
      <c r="RTD57" s="94"/>
      <c r="RTE57" s="94"/>
      <c r="RTF57" s="94"/>
      <c r="RTG57" s="94"/>
      <c r="RTH57" s="94"/>
      <c r="RTI57" s="94"/>
      <c r="RTJ57" s="94"/>
      <c r="RTK57" s="94"/>
      <c r="RTL57" s="94"/>
      <c r="RTM57" s="94"/>
      <c r="RTN57" s="94"/>
      <c r="RTO57" s="94"/>
      <c r="RTP57" s="72" t="s">
        <v>431</v>
      </c>
      <c r="RTQ57" s="72"/>
      <c r="RTR57" s="94"/>
      <c r="RTS57" s="94"/>
      <c r="RTT57" s="94"/>
      <c r="RTU57" s="94"/>
      <c r="RTV57" s="94"/>
      <c r="RTW57" s="94"/>
      <c r="RTX57" s="94"/>
      <c r="RTY57" s="94"/>
      <c r="RTZ57" s="94"/>
      <c r="RUA57" s="94"/>
      <c r="RUB57" s="94"/>
      <c r="RUC57" s="94"/>
      <c r="RUD57" s="94"/>
      <c r="RUE57" s="94"/>
      <c r="RUF57" s="72" t="s">
        <v>431</v>
      </c>
      <c r="RUG57" s="72"/>
      <c r="RUH57" s="94"/>
      <c r="RUI57" s="94"/>
      <c r="RUJ57" s="94"/>
      <c r="RUK57" s="94"/>
      <c r="RUL57" s="94"/>
      <c r="RUM57" s="94"/>
      <c r="RUN57" s="94"/>
      <c r="RUO57" s="94"/>
      <c r="RUP57" s="94"/>
      <c r="RUQ57" s="94"/>
      <c r="RUR57" s="94"/>
      <c r="RUS57" s="94"/>
      <c r="RUT57" s="94"/>
      <c r="RUU57" s="94"/>
      <c r="RUV57" s="72" t="s">
        <v>431</v>
      </c>
      <c r="RUW57" s="72"/>
      <c r="RUX57" s="94"/>
      <c r="RUY57" s="94"/>
      <c r="RUZ57" s="94"/>
      <c r="RVA57" s="94"/>
      <c r="RVB57" s="94"/>
      <c r="RVC57" s="94"/>
      <c r="RVD57" s="94"/>
      <c r="RVE57" s="94"/>
      <c r="RVF57" s="94"/>
      <c r="RVG57" s="94"/>
      <c r="RVH57" s="94"/>
      <c r="RVI57" s="94"/>
      <c r="RVJ57" s="94"/>
      <c r="RVK57" s="94"/>
      <c r="RVL57" s="72" t="s">
        <v>431</v>
      </c>
      <c r="RVM57" s="72"/>
      <c r="RVN57" s="94"/>
      <c r="RVO57" s="94"/>
      <c r="RVP57" s="94"/>
      <c r="RVQ57" s="94"/>
      <c r="RVR57" s="94"/>
      <c r="RVS57" s="94"/>
      <c r="RVT57" s="94"/>
      <c r="RVU57" s="94"/>
      <c r="RVV57" s="94"/>
      <c r="RVW57" s="94"/>
      <c r="RVX57" s="94"/>
      <c r="RVY57" s="94"/>
      <c r="RVZ57" s="94"/>
      <c r="RWA57" s="94"/>
      <c r="RWB57" s="72" t="s">
        <v>431</v>
      </c>
      <c r="RWC57" s="72"/>
      <c r="RWD57" s="94"/>
      <c r="RWE57" s="94"/>
      <c r="RWF57" s="94"/>
      <c r="RWG57" s="94"/>
      <c r="RWH57" s="94"/>
      <c r="RWI57" s="94"/>
      <c r="RWJ57" s="94"/>
      <c r="RWK57" s="94"/>
      <c r="RWL57" s="94"/>
      <c r="RWM57" s="94"/>
      <c r="RWN57" s="94"/>
      <c r="RWO57" s="94"/>
      <c r="RWP57" s="94"/>
      <c r="RWQ57" s="94"/>
      <c r="RWR57" s="72" t="s">
        <v>431</v>
      </c>
      <c r="RWS57" s="72"/>
      <c r="RWT57" s="94"/>
      <c r="RWU57" s="94"/>
      <c r="RWV57" s="94"/>
      <c r="RWW57" s="94"/>
      <c r="RWX57" s="94"/>
      <c r="RWY57" s="94"/>
      <c r="RWZ57" s="94"/>
      <c r="RXA57" s="94"/>
      <c r="RXB57" s="94"/>
      <c r="RXC57" s="94"/>
      <c r="RXD57" s="94"/>
      <c r="RXE57" s="94"/>
      <c r="RXF57" s="94"/>
      <c r="RXG57" s="94"/>
      <c r="RXH57" s="72" t="s">
        <v>431</v>
      </c>
      <c r="RXI57" s="72"/>
      <c r="RXJ57" s="94"/>
      <c r="RXK57" s="94"/>
      <c r="RXL57" s="94"/>
      <c r="RXM57" s="94"/>
      <c r="RXN57" s="94"/>
      <c r="RXO57" s="94"/>
      <c r="RXP57" s="94"/>
      <c r="RXQ57" s="94"/>
      <c r="RXR57" s="94"/>
      <c r="RXS57" s="94"/>
      <c r="RXT57" s="94"/>
      <c r="RXU57" s="94"/>
      <c r="RXV57" s="94"/>
      <c r="RXW57" s="94"/>
      <c r="RXX57" s="72" t="s">
        <v>431</v>
      </c>
      <c r="RXY57" s="72"/>
      <c r="RXZ57" s="94"/>
      <c r="RYA57" s="94"/>
      <c r="RYB57" s="94"/>
      <c r="RYC57" s="94"/>
      <c r="RYD57" s="94"/>
      <c r="RYE57" s="94"/>
      <c r="RYF57" s="94"/>
      <c r="RYG57" s="94"/>
      <c r="RYH57" s="94"/>
      <c r="RYI57" s="94"/>
      <c r="RYJ57" s="94"/>
      <c r="RYK57" s="94"/>
      <c r="RYL57" s="94"/>
      <c r="RYM57" s="94"/>
      <c r="RYN57" s="72" t="s">
        <v>431</v>
      </c>
      <c r="RYO57" s="72"/>
      <c r="RYP57" s="94"/>
      <c r="RYQ57" s="94"/>
      <c r="RYR57" s="94"/>
      <c r="RYS57" s="94"/>
      <c r="RYT57" s="94"/>
      <c r="RYU57" s="94"/>
      <c r="RYV57" s="94"/>
      <c r="RYW57" s="94"/>
      <c r="RYX57" s="94"/>
      <c r="RYY57" s="94"/>
      <c r="RYZ57" s="94"/>
      <c r="RZA57" s="94"/>
      <c r="RZB57" s="94"/>
      <c r="RZC57" s="94"/>
      <c r="RZD57" s="72" t="s">
        <v>431</v>
      </c>
      <c r="RZE57" s="72"/>
      <c r="RZF57" s="94"/>
      <c r="RZG57" s="94"/>
      <c r="RZH57" s="94"/>
      <c r="RZI57" s="94"/>
      <c r="RZJ57" s="94"/>
      <c r="RZK57" s="94"/>
      <c r="RZL57" s="94"/>
      <c r="RZM57" s="94"/>
      <c r="RZN57" s="94"/>
      <c r="RZO57" s="94"/>
      <c r="RZP57" s="94"/>
      <c r="RZQ57" s="94"/>
      <c r="RZR57" s="94"/>
      <c r="RZS57" s="94"/>
      <c r="RZT57" s="72" t="s">
        <v>431</v>
      </c>
      <c r="RZU57" s="72"/>
      <c r="RZV57" s="94"/>
      <c r="RZW57" s="94"/>
      <c r="RZX57" s="94"/>
      <c r="RZY57" s="94"/>
      <c r="RZZ57" s="94"/>
      <c r="SAA57" s="94"/>
      <c r="SAB57" s="94"/>
      <c r="SAC57" s="94"/>
      <c r="SAD57" s="94"/>
      <c r="SAE57" s="94"/>
      <c r="SAF57" s="94"/>
      <c r="SAG57" s="94"/>
      <c r="SAH57" s="94"/>
      <c r="SAI57" s="94"/>
      <c r="SAJ57" s="72" t="s">
        <v>431</v>
      </c>
      <c r="SAK57" s="72"/>
      <c r="SAL57" s="94"/>
      <c r="SAM57" s="94"/>
      <c r="SAN57" s="94"/>
      <c r="SAO57" s="94"/>
      <c r="SAP57" s="94"/>
      <c r="SAQ57" s="94"/>
      <c r="SAR57" s="94"/>
      <c r="SAS57" s="94"/>
      <c r="SAT57" s="94"/>
      <c r="SAU57" s="94"/>
      <c r="SAV57" s="94"/>
      <c r="SAW57" s="94"/>
      <c r="SAX57" s="94"/>
      <c r="SAY57" s="94"/>
      <c r="SAZ57" s="72" t="s">
        <v>431</v>
      </c>
      <c r="SBA57" s="72"/>
      <c r="SBB57" s="94"/>
      <c r="SBC57" s="94"/>
      <c r="SBD57" s="94"/>
      <c r="SBE57" s="94"/>
      <c r="SBF57" s="94"/>
      <c r="SBG57" s="94"/>
      <c r="SBH57" s="94"/>
      <c r="SBI57" s="94"/>
      <c r="SBJ57" s="94"/>
      <c r="SBK57" s="94"/>
      <c r="SBL57" s="94"/>
      <c r="SBM57" s="94"/>
      <c r="SBN57" s="94"/>
      <c r="SBO57" s="94"/>
      <c r="SBP57" s="72" t="s">
        <v>431</v>
      </c>
      <c r="SBQ57" s="72"/>
      <c r="SBR57" s="94"/>
      <c r="SBS57" s="94"/>
      <c r="SBT57" s="94"/>
      <c r="SBU57" s="94"/>
      <c r="SBV57" s="94"/>
      <c r="SBW57" s="94"/>
      <c r="SBX57" s="94"/>
      <c r="SBY57" s="94"/>
      <c r="SBZ57" s="94"/>
      <c r="SCA57" s="94"/>
      <c r="SCB57" s="94"/>
      <c r="SCC57" s="94"/>
      <c r="SCD57" s="94"/>
      <c r="SCE57" s="94"/>
      <c r="SCF57" s="72" t="s">
        <v>431</v>
      </c>
      <c r="SCG57" s="72"/>
      <c r="SCH57" s="94"/>
      <c r="SCI57" s="94"/>
      <c r="SCJ57" s="94"/>
      <c r="SCK57" s="94"/>
      <c r="SCL57" s="94"/>
      <c r="SCM57" s="94"/>
      <c r="SCN57" s="94"/>
      <c r="SCO57" s="94"/>
      <c r="SCP57" s="94"/>
      <c r="SCQ57" s="94"/>
      <c r="SCR57" s="94"/>
      <c r="SCS57" s="94"/>
      <c r="SCT57" s="94"/>
      <c r="SCU57" s="94"/>
      <c r="SCV57" s="72" t="s">
        <v>431</v>
      </c>
      <c r="SCW57" s="72"/>
      <c r="SCX57" s="94"/>
      <c r="SCY57" s="94"/>
      <c r="SCZ57" s="94"/>
      <c r="SDA57" s="94"/>
      <c r="SDB57" s="94"/>
      <c r="SDC57" s="94"/>
      <c r="SDD57" s="94"/>
      <c r="SDE57" s="94"/>
      <c r="SDF57" s="94"/>
      <c r="SDG57" s="94"/>
      <c r="SDH57" s="94"/>
      <c r="SDI57" s="94"/>
      <c r="SDJ57" s="94"/>
      <c r="SDK57" s="94"/>
      <c r="SDL57" s="72" t="s">
        <v>431</v>
      </c>
      <c r="SDM57" s="72"/>
      <c r="SDN57" s="94"/>
      <c r="SDO57" s="94"/>
      <c r="SDP57" s="94"/>
      <c r="SDQ57" s="94"/>
      <c r="SDR57" s="94"/>
      <c r="SDS57" s="94"/>
      <c r="SDT57" s="94"/>
      <c r="SDU57" s="94"/>
      <c r="SDV57" s="94"/>
      <c r="SDW57" s="94"/>
      <c r="SDX57" s="94"/>
      <c r="SDY57" s="94"/>
      <c r="SDZ57" s="94"/>
      <c r="SEA57" s="94"/>
      <c r="SEB57" s="72" t="s">
        <v>431</v>
      </c>
      <c r="SEC57" s="72"/>
      <c r="SED57" s="94"/>
      <c r="SEE57" s="94"/>
      <c r="SEF57" s="94"/>
      <c r="SEG57" s="94"/>
      <c r="SEH57" s="94"/>
      <c r="SEI57" s="94"/>
      <c r="SEJ57" s="94"/>
      <c r="SEK57" s="94"/>
      <c r="SEL57" s="94"/>
      <c r="SEM57" s="94"/>
      <c r="SEN57" s="94"/>
      <c r="SEO57" s="94"/>
      <c r="SEP57" s="94"/>
      <c r="SEQ57" s="94"/>
      <c r="SER57" s="72" t="s">
        <v>431</v>
      </c>
      <c r="SES57" s="72"/>
      <c r="SET57" s="94"/>
      <c r="SEU57" s="94"/>
      <c r="SEV57" s="94"/>
      <c r="SEW57" s="94"/>
      <c r="SEX57" s="94"/>
      <c r="SEY57" s="94"/>
      <c r="SEZ57" s="94"/>
      <c r="SFA57" s="94"/>
      <c r="SFB57" s="94"/>
      <c r="SFC57" s="94"/>
      <c r="SFD57" s="94"/>
      <c r="SFE57" s="94"/>
      <c r="SFF57" s="94"/>
      <c r="SFG57" s="94"/>
      <c r="SFH57" s="72" t="s">
        <v>431</v>
      </c>
      <c r="SFI57" s="72"/>
      <c r="SFJ57" s="94"/>
      <c r="SFK57" s="94"/>
      <c r="SFL57" s="94"/>
      <c r="SFM57" s="94"/>
      <c r="SFN57" s="94"/>
      <c r="SFO57" s="94"/>
      <c r="SFP57" s="94"/>
      <c r="SFQ57" s="94"/>
      <c r="SFR57" s="94"/>
      <c r="SFS57" s="94"/>
      <c r="SFT57" s="94"/>
      <c r="SFU57" s="94"/>
      <c r="SFV57" s="94"/>
      <c r="SFW57" s="94"/>
      <c r="SFX57" s="72" t="s">
        <v>431</v>
      </c>
      <c r="SFY57" s="72"/>
      <c r="SFZ57" s="94"/>
      <c r="SGA57" s="94"/>
      <c r="SGB57" s="94"/>
      <c r="SGC57" s="94"/>
      <c r="SGD57" s="94"/>
      <c r="SGE57" s="94"/>
      <c r="SGF57" s="94"/>
      <c r="SGG57" s="94"/>
      <c r="SGH57" s="94"/>
      <c r="SGI57" s="94"/>
      <c r="SGJ57" s="94"/>
      <c r="SGK57" s="94"/>
      <c r="SGL57" s="94"/>
      <c r="SGM57" s="94"/>
      <c r="SGN57" s="72" t="s">
        <v>431</v>
      </c>
      <c r="SGO57" s="72"/>
      <c r="SGP57" s="94"/>
      <c r="SGQ57" s="94"/>
      <c r="SGR57" s="94"/>
      <c r="SGS57" s="94"/>
      <c r="SGT57" s="94"/>
      <c r="SGU57" s="94"/>
      <c r="SGV57" s="94"/>
      <c r="SGW57" s="94"/>
      <c r="SGX57" s="94"/>
      <c r="SGY57" s="94"/>
      <c r="SGZ57" s="94"/>
      <c r="SHA57" s="94"/>
      <c r="SHB57" s="94"/>
      <c r="SHC57" s="94"/>
      <c r="SHD57" s="72" t="s">
        <v>431</v>
      </c>
      <c r="SHE57" s="72"/>
      <c r="SHF57" s="94"/>
      <c r="SHG57" s="94"/>
      <c r="SHH57" s="94"/>
      <c r="SHI57" s="94"/>
      <c r="SHJ57" s="94"/>
      <c r="SHK57" s="94"/>
      <c r="SHL57" s="94"/>
      <c r="SHM57" s="94"/>
      <c r="SHN57" s="94"/>
      <c r="SHO57" s="94"/>
      <c r="SHP57" s="94"/>
      <c r="SHQ57" s="94"/>
      <c r="SHR57" s="94"/>
      <c r="SHS57" s="94"/>
      <c r="SHT57" s="72" t="s">
        <v>431</v>
      </c>
      <c r="SHU57" s="72"/>
      <c r="SHV57" s="94"/>
      <c r="SHW57" s="94"/>
      <c r="SHX57" s="94"/>
      <c r="SHY57" s="94"/>
      <c r="SHZ57" s="94"/>
      <c r="SIA57" s="94"/>
      <c r="SIB57" s="94"/>
      <c r="SIC57" s="94"/>
      <c r="SID57" s="94"/>
      <c r="SIE57" s="94"/>
      <c r="SIF57" s="94"/>
      <c r="SIG57" s="94"/>
      <c r="SIH57" s="94"/>
      <c r="SII57" s="94"/>
      <c r="SIJ57" s="72" t="s">
        <v>431</v>
      </c>
      <c r="SIK57" s="72"/>
      <c r="SIL57" s="94"/>
      <c r="SIM57" s="94"/>
      <c r="SIN57" s="94"/>
      <c r="SIO57" s="94"/>
      <c r="SIP57" s="94"/>
      <c r="SIQ57" s="94"/>
      <c r="SIR57" s="94"/>
      <c r="SIS57" s="94"/>
      <c r="SIT57" s="94"/>
      <c r="SIU57" s="94"/>
      <c r="SIV57" s="94"/>
      <c r="SIW57" s="94"/>
      <c r="SIX57" s="94"/>
      <c r="SIY57" s="94"/>
      <c r="SIZ57" s="72" t="s">
        <v>431</v>
      </c>
      <c r="SJA57" s="72"/>
      <c r="SJB57" s="94"/>
      <c r="SJC57" s="94"/>
      <c r="SJD57" s="94"/>
      <c r="SJE57" s="94"/>
      <c r="SJF57" s="94"/>
      <c r="SJG57" s="94"/>
      <c r="SJH57" s="94"/>
      <c r="SJI57" s="94"/>
      <c r="SJJ57" s="94"/>
      <c r="SJK57" s="94"/>
      <c r="SJL57" s="94"/>
      <c r="SJM57" s="94"/>
      <c r="SJN57" s="94"/>
      <c r="SJO57" s="94"/>
      <c r="SJP57" s="72" t="s">
        <v>431</v>
      </c>
      <c r="SJQ57" s="72"/>
      <c r="SJR57" s="94"/>
      <c r="SJS57" s="94"/>
      <c r="SJT57" s="94"/>
      <c r="SJU57" s="94"/>
      <c r="SJV57" s="94"/>
      <c r="SJW57" s="94"/>
      <c r="SJX57" s="94"/>
      <c r="SJY57" s="94"/>
      <c r="SJZ57" s="94"/>
      <c r="SKA57" s="94"/>
      <c r="SKB57" s="94"/>
      <c r="SKC57" s="94"/>
      <c r="SKD57" s="94"/>
      <c r="SKE57" s="94"/>
      <c r="SKF57" s="72" t="s">
        <v>431</v>
      </c>
      <c r="SKG57" s="72"/>
      <c r="SKH57" s="94"/>
      <c r="SKI57" s="94"/>
      <c r="SKJ57" s="94"/>
      <c r="SKK57" s="94"/>
      <c r="SKL57" s="94"/>
      <c r="SKM57" s="94"/>
      <c r="SKN57" s="94"/>
      <c r="SKO57" s="94"/>
      <c r="SKP57" s="94"/>
      <c r="SKQ57" s="94"/>
      <c r="SKR57" s="94"/>
      <c r="SKS57" s="94"/>
      <c r="SKT57" s="94"/>
      <c r="SKU57" s="94"/>
      <c r="SKV57" s="72" t="s">
        <v>431</v>
      </c>
      <c r="SKW57" s="72"/>
      <c r="SKX57" s="94"/>
      <c r="SKY57" s="94"/>
      <c r="SKZ57" s="94"/>
      <c r="SLA57" s="94"/>
      <c r="SLB57" s="94"/>
      <c r="SLC57" s="94"/>
      <c r="SLD57" s="94"/>
      <c r="SLE57" s="94"/>
      <c r="SLF57" s="94"/>
      <c r="SLG57" s="94"/>
      <c r="SLH57" s="94"/>
      <c r="SLI57" s="94"/>
      <c r="SLJ57" s="94"/>
      <c r="SLK57" s="94"/>
      <c r="SLL57" s="72" t="s">
        <v>431</v>
      </c>
      <c r="SLM57" s="72"/>
      <c r="SLN57" s="94"/>
      <c r="SLO57" s="94"/>
      <c r="SLP57" s="94"/>
      <c r="SLQ57" s="94"/>
      <c r="SLR57" s="94"/>
      <c r="SLS57" s="94"/>
      <c r="SLT57" s="94"/>
      <c r="SLU57" s="94"/>
      <c r="SLV57" s="94"/>
      <c r="SLW57" s="94"/>
      <c r="SLX57" s="94"/>
      <c r="SLY57" s="94"/>
      <c r="SLZ57" s="94"/>
      <c r="SMA57" s="94"/>
      <c r="SMB57" s="72" t="s">
        <v>431</v>
      </c>
      <c r="SMC57" s="72"/>
      <c r="SMD57" s="94"/>
      <c r="SME57" s="94"/>
      <c r="SMF57" s="94"/>
      <c r="SMG57" s="94"/>
      <c r="SMH57" s="94"/>
      <c r="SMI57" s="94"/>
      <c r="SMJ57" s="94"/>
      <c r="SMK57" s="94"/>
      <c r="SML57" s="94"/>
      <c r="SMM57" s="94"/>
      <c r="SMN57" s="94"/>
      <c r="SMO57" s="94"/>
      <c r="SMP57" s="94"/>
      <c r="SMQ57" s="94"/>
      <c r="SMR57" s="72" t="s">
        <v>431</v>
      </c>
      <c r="SMS57" s="72"/>
      <c r="SMT57" s="94"/>
      <c r="SMU57" s="94"/>
      <c r="SMV57" s="94"/>
      <c r="SMW57" s="94"/>
      <c r="SMX57" s="94"/>
      <c r="SMY57" s="94"/>
      <c r="SMZ57" s="94"/>
      <c r="SNA57" s="94"/>
      <c r="SNB57" s="94"/>
      <c r="SNC57" s="94"/>
      <c r="SND57" s="94"/>
      <c r="SNE57" s="94"/>
      <c r="SNF57" s="94"/>
      <c r="SNG57" s="94"/>
      <c r="SNH57" s="72" t="s">
        <v>431</v>
      </c>
      <c r="SNI57" s="72"/>
      <c r="SNJ57" s="94"/>
      <c r="SNK57" s="94"/>
      <c r="SNL57" s="94"/>
      <c r="SNM57" s="94"/>
      <c r="SNN57" s="94"/>
      <c r="SNO57" s="94"/>
      <c r="SNP57" s="94"/>
      <c r="SNQ57" s="94"/>
      <c r="SNR57" s="94"/>
      <c r="SNS57" s="94"/>
      <c r="SNT57" s="94"/>
      <c r="SNU57" s="94"/>
      <c r="SNV57" s="94"/>
      <c r="SNW57" s="94"/>
      <c r="SNX57" s="72" t="s">
        <v>431</v>
      </c>
      <c r="SNY57" s="72"/>
      <c r="SNZ57" s="94"/>
      <c r="SOA57" s="94"/>
      <c r="SOB57" s="94"/>
      <c r="SOC57" s="94"/>
      <c r="SOD57" s="94"/>
      <c r="SOE57" s="94"/>
      <c r="SOF57" s="94"/>
      <c r="SOG57" s="94"/>
      <c r="SOH57" s="94"/>
      <c r="SOI57" s="94"/>
      <c r="SOJ57" s="94"/>
      <c r="SOK57" s="94"/>
      <c r="SOL57" s="94"/>
      <c r="SOM57" s="94"/>
      <c r="SON57" s="72" t="s">
        <v>431</v>
      </c>
      <c r="SOO57" s="72"/>
      <c r="SOP57" s="94"/>
      <c r="SOQ57" s="94"/>
      <c r="SOR57" s="94"/>
      <c r="SOS57" s="94"/>
      <c r="SOT57" s="94"/>
      <c r="SOU57" s="94"/>
      <c r="SOV57" s="94"/>
      <c r="SOW57" s="94"/>
      <c r="SOX57" s="94"/>
      <c r="SOY57" s="94"/>
      <c r="SOZ57" s="94"/>
      <c r="SPA57" s="94"/>
      <c r="SPB57" s="94"/>
      <c r="SPC57" s="94"/>
      <c r="SPD57" s="72" t="s">
        <v>431</v>
      </c>
      <c r="SPE57" s="72"/>
      <c r="SPF57" s="94"/>
      <c r="SPG57" s="94"/>
      <c r="SPH57" s="94"/>
      <c r="SPI57" s="94"/>
      <c r="SPJ57" s="94"/>
      <c r="SPK57" s="94"/>
      <c r="SPL57" s="94"/>
      <c r="SPM57" s="94"/>
      <c r="SPN57" s="94"/>
      <c r="SPO57" s="94"/>
      <c r="SPP57" s="94"/>
      <c r="SPQ57" s="94"/>
      <c r="SPR57" s="94"/>
      <c r="SPS57" s="94"/>
      <c r="SPT57" s="72" t="s">
        <v>431</v>
      </c>
      <c r="SPU57" s="72"/>
      <c r="SPV57" s="94"/>
      <c r="SPW57" s="94"/>
      <c r="SPX57" s="94"/>
      <c r="SPY57" s="94"/>
      <c r="SPZ57" s="94"/>
      <c r="SQA57" s="94"/>
      <c r="SQB57" s="94"/>
      <c r="SQC57" s="94"/>
      <c r="SQD57" s="94"/>
      <c r="SQE57" s="94"/>
      <c r="SQF57" s="94"/>
      <c r="SQG57" s="94"/>
      <c r="SQH57" s="94"/>
      <c r="SQI57" s="94"/>
      <c r="SQJ57" s="72" t="s">
        <v>431</v>
      </c>
      <c r="SQK57" s="72"/>
      <c r="SQL57" s="94"/>
      <c r="SQM57" s="94"/>
      <c r="SQN57" s="94"/>
      <c r="SQO57" s="94"/>
      <c r="SQP57" s="94"/>
      <c r="SQQ57" s="94"/>
      <c r="SQR57" s="94"/>
      <c r="SQS57" s="94"/>
      <c r="SQT57" s="94"/>
      <c r="SQU57" s="94"/>
      <c r="SQV57" s="94"/>
      <c r="SQW57" s="94"/>
      <c r="SQX57" s="94"/>
      <c r="SQY57" s="94"/>
      <c r="SQZ57" s="72" t="s">
        <v>431</v>
      </c>
      <c r="SRA57" s="72"/>
      <c r="SRB57" s="94"/>
      <c r="SRC57" s="94"/>
      <c r="SRD57" s="94"/>
      <c r="SRE57" s="94"/>
      <c r="SRF57" s="94"/>
      <c r="SRG57" s="94"/>
      <c r="SRH57" s="94"/>
      <c r="SRI57" s="94"/>
      <c r="SRJ57" s="94"/>
      <c r="SRK57" s="94"/>
      <c r="SRL57" s="94"/>
      <c r="SRM57" s="94"/>
      <c r="SRN57" s="94"/>
      <c r="SRO57" s="94"/>
      <c r="SRP57" s="72" t="s">
        <v>431</v>
      </c>
      <c r="SRQ57" s="72"/>
      <c r="SRR57" s="94"/>
      <c r="SRS57" s="94"/>
      <c r="SRT57" s="94"/>
      <c r="SRU57" s="94"/>
      <c r="SRV57" s="94"/>
      <c r="SRW57" s="94"/>
      <c r="SRX57" s="94"/>
      <c r="SRY57" s="94"/>
      <c r="SRZ57" s="94"/>
      <c r="SSA57" s="94"/>
      <c r="SSB57" s="94"/>
      <c r="SSC57" s="94"/>
      <c r="SSD57" s="94"/>
      <c r="SSE57" s="94"/>
      <c r="SSF57" s="72" t="s">
        <v>431</v>
      </c>
      <c r="SSG57" s="72"/>
      <c r="SSH57" s="94"/>
      <c r="SSI57" s="94"/>
      <c r="SSJ57" s="94"/>
      <c r="SSK57" s="94"/>
      <c r="SSL57" s="94"/>
      <c r="SSM57" s="94"/>
      <c r="SSN57" s="94"/>
      <c r="SSO57" s="94"/>
      <c r="SSP57" s="94"/>
      <c r="SSQ57" s="94"/>
      <c r="SSR57" s="94"/>
      <c r="SSS57" s="94"/>
      <c r="SST57" s="94"/>
      <c r="SSU57" s="94"/>
      <c r="SSV57" s="72" t="s">
        <v>431</v>
      </c>
      <c r="SSW57" s="72"/>
      <c r="SSX57" s="94"/>
      <c r="SSY57" s="94"/>
      <c r="SSZ57" s="94"/>
      <c r="STA57" s="94"/>
      <c r="STB57" s="94"/>
      <c r="STC57" s="94"/>
      <c r="STD57" s="94"/>
      <c r="STE57" s="94"/>
      <c r="STF57" s="94"/>
      <c r="STG57" s="94"/>
      <c r="STH57" s="94"/>
      <c r="STI57" s="94"/>
      <c r="STJ57" s="94"/>
      <c r="STK57" s="94"/>
      <c r="STL57" s="72" t="s">
        <v>431</v>
      </c>
      <c r="STM57" s="72"/>
      <c r="STN57" s="94"/>
      <c r="STO57" s="94"/>
      <c r="STP57" s="94"/>
      <c r="STQ57" s="94"/>
      <c r="STR57" s="94"/>
      <c r="STS57" s="94"/>
      <c r="STT57" s="94"/>
      <c r="STU57" s="94"/>
      <c r="STV57" s="94"/>
      <c r="STW57" s="94"/>
      <c r="STX57" s="94"/>
      <c r="STY57" s="94"/>
      <c r="STZ57" s="94"/>
      <c r="SUA57" s="94"/>
      <c r="SUB57" s="72" t="s">
        <v>431</v>
      </c>
      <c r="SUC57" s="72"/>
      <c r="SUD57" s="94"/>
      <c r="SUE57" s="94"/>
      <c r="SUF57" s="94"/>
      <c r="SUG57" s="94"/>
      <c r="SUH57" s="94"/>
      <c r="SUI57" s="94"/>
      <c r="SUJ57" s="94"/>
      <c r="SUK57" s="94"/>
      <c r="SUL57" s="94"/>
      <c r="SUM57" s="94"/>
      <c r="SUN57" s="94"/>
      <c r="SUO57" s="94"/>
      <c r="SUP57" s="94"/>
      <c r="SUQ57" s="94"/>
      <c r="SUR57" s="72" t="s">
        <v>431</v>
      </c>
      <c r="SUS57" s="72"/>
      <c r="SUT57" s="94"/>
      <c r="SUU57" s="94"/>
      <c r="SUV57" s="94"/>
      <c r="SUW57" s="94"/>
      <c r="SUX57" s="94"/>
      <c r="SUY57" s="94"/>
      <c r="SUZ57" s="94"/>
      <c r="SVA57" s="94"/>
      <c r="SVB57" s="94"/>
      <c r="SVC57" s="94"/>
      <c r="SVD57" s="94"/>
      <c r="SVE57" s="94"/>
      <c r="SVF57" s="94"/>
      <c r="SVG57" s="94"/>
      <c r="SVH57" s="72" t="s">
        <v>431</v>
      </c>
      <c r="SVI57" s="72"/>
      <c r="SVJ57" s="94"/>
      <c r="SVK57" s="94"/>
      <c r="SVL57" s="94"/>
      <c r="SVM57" s="94"/>
      <c r="SVN57" s="94"/>
      <c r="SVO57" s="94"/>
      <c r="SVP57" s="94"/>
      <c r="SVQ57" s="94"/>
      <c r="SVR57" s="94"/>
      <c r="SVS57" s="94"/>
      <c r="SVT57" s="94"/>
      <c r="SVU57" s="94"/>
      <c r="SVV57" s="94"/>
      <c r="SVW57" s="94"/>
      <c r="SVX57" s="72" t="s">
        <v>431</v>
      </c>
      <c r="SVY57" s="72"/>
      <c r="SVZ57" s="94"/>
      <c r="SWA57" s="94"/>
      <c r="SWB57" s="94"/>
      <c r="SWC57" s="94"/>
      <c r="SWD57" s="94"/>
      <c r="SWE57" s="94"/>
      <c r="SWF57" s="94"/>
      <c r="SWG57" s="94"/>
      <c r="SWH57" s="94"/>
      <c r="SWI57" s="94"/>
      <c r="SWJ57" s="94"/>
      <c r="SWK57" s="94"/>
      <c r="SWL57" s="94"/>
      <c r="SWM57" s="94"/>
      <c r="SWN57" s="72" t="s">
        <v>431</v>
      </c>
      <c r="SWO57" s="72"/>
      <c r="SWP57" s="94"/>
      <c r="SWQ57" s="94"/>
      <c r="SWR57" s="94"/>
      <c r="SWS57" s="94"/>
      <c r="SWT57" s="94"/>
      <c r="SWU57" s="94"/>
      <c r="SWV57" s="94"/>
      <c r="SWW57" s="94"/>
      <c r="SWX57" s="94"/>
      <c r="SWY57" s="94"/>
      <c r="SWZ57" s="94"/>
      <c r="SXA57" s="94"/>
      <c r="SXB57" s="94"/>
      <c r="SXC57" s="94"/>
      <c r="SXD57" s="72" t="s">
        <v>431</v>
      </c>
      <c r="SXE57" s="72"/>
      <c r="SXF57" s="94"/>
      <c r="SXG57" s="94"/>
      <c r="SXH57" s="94"/>
      <c r="SXI57" s="94"/>
      <c r="SXJ57" s="94"/>
      <c r="SXK57" s="94"/>
      <c r="SXL57" s="94"/>
      <c r="SXM57" s="94"/>
      <c r="SXN57" s="94"/>
      <c r="SXO57" s="94"/>
      <c r="SXP57" s="94"/>
      <c r="SXQ57" s="94"/>
      <c r="SXR57" s="94"/>
      <c r="SXS57" s="94"/>
      <c r="SXT57" s="72" t="s">
        <v>431</v>
      </c>
      <c r="SXU57" s="72"/>
      <c r="SXV57" s="94"/>
      <c r="SXW57" s="94"/>
      <c r="SXX57" s="94"/>
      <c r="SXY57" s="94"/>
      <c r="SXZ57" s="94"/>
      <c r="SYA57" s="94"/>
      <c r="SYB57" s="94"/>
      <c r="SYC57" s="94"/>
      <c r="SYD57" s="94"/>
      <c r="SYE57" s="94"/>
      <c r="SYF57" s="94"/>
      <c r="SYG57" s="94"/>
      <c r="SYH57" s="94"/>
      <c r="SYI57" s="94"/>
      <c r="SYJ57" s="72" t="s">
        <v>431</v>
      </c>
      <c r="SYK57" s="72"/>
      <c r="SYL57" s="94"/>
      <c r="SYM57" s="94"/>
      <c r="SYN57" s="94"/>
      <c r="SYO57" s="94"/>
      <c r="SYP57" s="94"/>
      <c r="SYQ57" s="94"/>
      <c r="SYR57" s="94"/>
      <c r="SYS57" s="94"/>
      <c r="SYT57" s="94"/>
      <c r="SYU57" s="94"/>
      <c r="SYV57" s="94"/>
      <c r="SYW57" s="94"/>
      <c r="SYX57" s="94"/>
      <c r="SYY57" s="94"/>
      <c r="SYZ57" s="72" t="s">
        <v>431</v>
      </c>
      <c r="SZA57" s="72"/>
      <c r="SZB57" s="94"/>
      <c r="SZC57" s="94"/>
      <c r="SZD57" s="94"/>
      <c r="SZE57" s="94"/>
      <c r="SZF57" s="94"/>
      <c r="SZG57" s="94"/>
      <c r="SZH57" s="94"/>
      <c r="SZI57" s="94"/>
      <c r="SZJ57" s="94"/>
      <c r="SZK57" s="94"/>
      <c r="SZL57" s="94"/>
      <c r="SZM57" s="94"/>
      <c r="SZN57" s="94"/>
      <c r="SZO57" s="94"/>
      <c r="SZP57" s="72" t="s">
        <v>431</v>
      </c>
      <c r="SZQ57" s="72"/>
      <c r="SZR57" s="94"/>
      <c r="SZS57" s="94"/>
      <c r="SZT57" s="94"/>
      <c r="SZU57" s="94"/>
      <c r="SZV57" s="94"/>
      <c r="SZW57" s="94"/>
      <c r="SZX57" s="94"/>
      <c r="SZY57" s="94"/>
      <c r="SZZ57" s="94"/>
      <c r="TAA57" s="94"/>
      <c r="TAB57" s="94"/>
      <c r="TAC57" s="94"/>
      <c r="TAD57" s="94"/>
      <c r="TAE57" s="94"/>
      <c r="TAF57" s="72" t="s">
        <v>431</v>
      </c>
      <c r="TAG57" s="72"/>
      <c r="TAH57" s="94"/>
      <c r="TAI57" s="94"/>
      <c r="TAJ57" s="94"/>
      <c r="TAK57" s="94"/>
      <c r="TAL57" s="94"/>
      <c r="TAM57" s="94"/>
      <c r="TAN57" s="94"/>
      <c r="TAO57" s="94"/>
      <c r="TAP57" s="94"/>
      <c r="TAQ57" s="94"/>
      <c r="TAR57" s="94"/>
      <c r="TAS57" s="94"/>
      <c r="TAT57" s="94"/>
      <c r="TAU57" s="94"/>
      <c r="TAV57" s="72" t="s">
        <v>431</v>
      </c>
      <c r="TAW57" s="72"/>
      <c r="TAX57" s="94"/>
      <c r="TAY57" s="94"/>
      <c r="TAZ57" s="94"/>
      <c r="TBA57" s="94"/>
      <c r="TBB57" s="94"/>
      <c r="TBC57" s="94"/>
      <c r="TBD57" s="94"/>
      <c r="TBE57" s="94"/>
      <c r="TBF57" s="94"/>
      <c r="TBG57" s="94"/>
      <c r="TBH57" s="94"/>
      <c r="TBI57" s="94"/>
      <c r="TBJ57" s="94"/>
      <c r="TBK57" s="94"/>
      <c r="TBL57" s="72" t="s">
        <v>431</v>
      </c>
      <c r="TBM57" s="72"/>
      <c r="TBN57" s="94"/>
      <c r="TBO57" s="94"/>
      <c r="TBP57" s="94"/>
      <c r="TBQ57" s="94"/>
      <c r="TBR57" s="94"/>
      <c r="TBS57" s="94"/>
      <c r="TBT57" s="94"/>
      <c r="TBU57" s="94"/>
      <c r="TBV57" s="94"/>
      <c r="TBW57" s="94"/>
      <c r="TBX57" s="94"/>
      <c r="TBY57" s="94"/>
      <c r="TBZ57" s="94"/>
      <c r="TCA57" s="94"/>
      <c r="TCB57" s="72" t="s">
        <v>431</v>
      </c>
      <c r="TCC57" s="72"/>
      <c r="TCD57" s="94"/>
      <c r="TCE57" s="94"/>
      <c r="TCF57" s="94"/>
      <c r="TCG57" s="94"/>
      <c r="TCH57" s="94"/>
      <c r="TCI57" s="94"/>
      <c r="TCJ57" s="94"/>
      <c r="TCK57" s="94"/>
      <c r="TCL57" s="94"/>
      <c r="TCM57" s="94"/>
      <c r="TCN57" s="94"/>
      <c r="TCO57" s="94"/>
      <c r="TCP57" s="94"/>
      <c r="TCQ57" s="94"/>
      <c r="TCR57" s="72" t="s">
        <v>431</v>
      </c>
      <c r="TCS57" s="72"/>
      <c r="TCT57" s="94"/>
      <c r="TCU57" s="94"/>
      <c r="TCV57" s="94"/>
      <c r="TCW57" s="94"/>
      <c r="TCX57" s="94"/>
      <c r="TCY57" s="94"/>
      <c r="TCZ57" s="94"/>
      <c r="TDA57" s="94"/>
      <c r="TDB57" s="94"/>
      <c r="TDC57" s="94"/>
      <c r="TDD57" s="94"/>
      <c r="TDE57" s="94"/>
      <c r="TDF57" s="94"/>
      <c r="TDG57" s="94"/>
      <c r="TDH57" s="72" t="s">
        <v>431</v>
      </c>
      <c r="TDI57" s="72"/>
      <c r="TDJ57" s="94"/>
      <c r="TDK57" s="94"/>
      <c r="TDL57" s="94"/>
      <c r="TDM57" s="94"/>
      <c r="TDN57" s="94"/>
      <c r="TDO57" s="94"/>
      <c r="TDP57" s="94"/>
      <c r="TDQ57" s="94"/>
      <c r="TDR57" s="94"/>
      <c r="TDS57" s="94"/>
      <c r="TDT57" s="94"/>
      <c r="TDU57" s="94"/>
      <c r="TDV57" s="94"/>
      <c r="TDW57" s="94"/>
      <c r="TDX57" s="72" t="s">
        <v>431</v>
      </c>
      <c r="TDY57" s="72"/>
      <c r="TDZ57" s="94"/>
      <c r="TEA57" s="94"/>
      <c r="TEB57" s="94"/>
      <c r="TEC57" s="94"/>
      <c r="TED57" s="94"/>
      <c r="TEE57" s="94"/>
      <c r="TEF57" s="94"/>
      <c r="TEG57" s="94"/>
      <c r="TEH57" s="94"/>
      <c r="TEI57" s="94"/>
      <c r="TEJ57" s="94"/>
      <c r="TEK57" s="94"/>
      <c r="TEL57" s="94"/>
      <c r="TEM57" s="94"/>
      <c r="TEN57" s="72" t="s">
        <v>431</v>
      </c>
      <c r="TEO57" s="72"/>
      <c r="TEP57" s="94"/>
      <c r="TEQ57" s="94"/>
      <c r="TER57" s="94"/>
      <c r="TES57" s="94"/>
      <c r="TET57" s="94"/>
      <c r="TEU57" s="94"/>
      <c r="TEV57" s="94"/>
      <c r="TEW57" s="94"/>
      <c r="TEX57" s="94"/>
      <c r="TEY57" s="94"/>
      <c r="TEZ57" s="94"/>
      <c r="TFA57" s="94"/>
      <c r="TFB57" s="94"/>
      <c r="TFC57" s="94"/>
      <c r="TFD57" s="72" t="s">
        <v>431</v>
      </c>
      <c r="TFE57" s="72"/>
      <c r="TFF57" s="94"/>
      <c r="TFG57" s="94"/>
      <c r="TFH57" s="94"/>
      <c r="TFI57" s="94"/>
      <c r="TFJ57" s="94"/>
      <c r="TFK57" s="94"/>
      <c r="TFL57" s="94"/>
      <c r="TFM57" s="94"/>
      <c r="TFN57" s="94"/>
      <c r="TFO57" s="94"/>
      <c r="TFP57" s="94"/>
      <c r="TFQ57" s="94"/>
      <c r="TFR57" s="94"/>
      <c r="TFS57" s="94"/>
      <c r="TFT57" s="72" t="s">
        <v>431</v>
      </c>
      <c r="TFU57" s="72"/>
      <c r="TFV57" s="94"/>
      <c r="TFW57" s="94"/>
      <c r="TFX57" s="94"/>
      <c r="TFY57" s="94"/>
      <c r="TFZ57" s="94"/>
      <c r="TGA57" s="94"/>
      <c r="TGB57" s="94"/>
      <c r="TGC57" s="94"/>
      <c r="TGD57" s="94"/>
      <c r="TGE57" s="94"/>
      <c r="TGF57" s="94"/>
      <c r="TGG57" s="94"/>
      <c r="TGH57" s="94"/>
      <c r="TGI57" s="94"/>
      <c r="TGJ57" s="72" t="s">
        <v>431</v>
      </c>
      <c r="TGK57" s="72"/>
      <c r="TGL57" s="94"/>
      <c r="TGM57" s="94"/>
      <c r="TGN57" s="94"/>
      <c r="TGO57" s="94"/>
      <c r="TGP57" s="94"/>
      <c r="TGQ57" s="94"/>
      <c r="TGR57" s="94"/>
      <c r="TGS57" s="94"/>
      <c r="TGT57" s="94"/>
      <c r="TGU57" s="94"/>
      <c r="TGV57" s="94"/>
      <c r="TGW57" s="94"/>
      <c r="TGX57" s="94"/>
      <c r="TGY57" s="94"/>
      <c r="TGZ57" s="72" t="s">
        <v>431</v>
      </c>
      <c r="THA57" s="72"/>
      <c r="THB57" s="94"/>
      <c r="THC57" s="94"/>
      <c r="THD57" s="94"/>
      <c r="THE57" s="94"/>
      <c r="THF57" s="94"/>
      <c r="THG57" s="94"/>
      <c r="THH57" s="94"/>
      <c r="THI57" s="94"/>
      <c r="THJ57" s="94"/>
      <c r="THK57" s="94"/>
      <c r="THL57" s="94"/>
      <c r="THM57" s="94"/>
      <c r="THN57" s="94"/>
      <c r="THO57" s="94"/>
      <c r="THP57" s="72" t="s">
        <v>431</v>
      </c>
      <c r="THQ57" s="72"/>
      <c r="THR57" s="94"/>
      <c r="THS57" s="94"/>
      <c r="THT57" s="94"/>
      <c r="THU57" s="94"/>
      <c r="THV57" s="94"/>
      <c r="THW57" s="94"/>
      <c r="THX57" s="94"/>
      <c r="THY57" s="94"/>
      <c r="THZ57" s="94"/>
      <c r="TIA57" s="94"/>
      <c r="TIB57" s="94"/>
      <c r="TIC57" s="94"/>
      <c r="TID57" s="94"/>
      <c r="TIE57" s="94"/>
      <c r="TIF57" s="72" t="s">
        <v>431</v>
      </c>
      <c r="TIG57" s="72"/>
      <c r="TIH57" s="94"/>
      <c r="TII57" s="94"/>
      <c r="TIJ57" s="94"/>
      <c r="TIK57" s="94"/>
      <c r="TIL57" s="94"/>
      <c r="TIM57" s="94"/>
      <c r="TIN57" s="94"/>
      <c r="TIO57" s="94"/>
      <c r="TIP57" s="94"/>
      <c r="TIQ57" s="94"/>
      <c r="TIR57" s="94"/>
      <c r="TIS57" s="94"/>
      <c r="TIT57" s="94"/>
      <c r="TIU57" s="94"/>
      <c r="TIV57" s="72" t="s">
        <v>431</v>
      </c>
      <c r="TIW57" s="72"/>
      <c r="TIX57" s="94"/>
      <c r="TIY57" s="94"/>
      <c r="TIZ57" s="94"/>
      <c r="TJA57" s="94"/>
      <c r="TJB57" s="94"/>
      <c r="TJC57" s="94"/>
      <c r="TJD57" s="94"/>
      <c r="TJE57" s="94"/>
      <c r="TJF57" s="94"/>
      <c r="TJG57" s="94"/>
      <c r="TJH57" s="94"/>
      <c r="TJI57" s="94"/>
      <c r="TJJ57" s="94"/>
      <c r="TJK57" s="94"/>
      <c r="TJL57" s="72" t="s">
        <v>431</v>
      </c>
      <c r="TJM57" s="72"/>
      <c r="TJN57" s="94"/>
      <c r="TJO57" s="94"/>
      <c r="TJP57" s="94"/>
      <c r="TJQ57" s="94"/>
      <c r="TJR57" s="94"/>
      <c r="TJS57" s="94"/>
      <c r="TJT57" s="94"/>
      <c r="TJU57" s="94"/>
      <c r="TJV57" s="94"/>
      <c r="TJW57" s="94"/>
      <c r="TJX57" s="94"/>
      <c r="TJY57" s="94"/>
      <c r="TJZ57" s="94"/>
      <c r="TKA57" s="94"/>
      <c r="TKB57" s="72" t="s">
        <v>431</v>
      </c>
      <c r="TKC57" s="72"/>
      <c r="TKD57" s="94"/>
      <c r="TKE57" s="94"/>
      <c r="TKF57" s="94"/>
      <c r="TKG57" s="94"/>
      <c r="TKH57" s="94"/>
      <c r="TKI57" s="94"/>
      <c r="TKJ57" s="94"/>
      <c r="TKK57" s="94"/>
      <c r="TKL57" s="94"/>
      <c r="TKM57" s="94"/>
      <c r="TKN57" s="94"/>
      <c r="TKO57" s="94"/>
      <c r="TKP57" s="94"/>
      <c r="TKQ57" s="94"/>
      <c r="TKR57" s="72" t="s">
        <v>431</v>
      </c>
      <c r="TKS57" s="72"/>
      <c r="TKT57" s="94"/>
      <c r="TKU57" s="94"/>
      <c r="TKV57" s="94"/>
      <c r="TKW57" s="94"/>
      <c r="TKX57" s="94"/>
      <c r="TKY57" s="94"/>
      <c r="TKZ57" s="94"/>
      <c r="TLA57" s="94"/>
      <c r="TLB57" s="94"/>
      <c r="TLC57" s="94"/>
      <c r="TLD57" s="94"/>
      <c r="TLE57" s="94"/>
      <c r="TLF57" s="94"/>
      <c r="TLG57" s="94"/>
      <c r="TLH57" s="72" t="s">
        <v>431</v>
      </c>
      <c r="TLI57" s="72"/>
      <c r="TLJ57" s="94"/>
      <c r="TLK57" s="94"/>
      <c r="TLL57" s="94"/>
      <c r="TLM57" s="94"/>
      <c r="TLN57" s="94"/>
      <c r="TLO57" s="94"/>
      <c r="TLP57" s="94"/>
      <c r="TLQ57" s="94"/>
      <c r="TLR57" s="94"/>
      <c r="TLS57" s="94"/>
      <c r="TLT57" s="94"/>
      <c r="TLU57" s="94"/>
      <c r="TLV57" s="94"/>
      <c r="TLW57" s="94"/>
      <c r="TLX57" s="72" t="s">
        <v>431</v>
      </c>
      <c r="TLY57" s="72"/>
      <c r="TLZ57" s="94"/>
      <c r="TMA57" s="94"/>
      <c r="TMB57" s="94"/>
      <c r="TMC57" s="94"/>
      <c r="TMD57" s="94"/>
      <c r="TME57" s="94"/>
      <c r="TMF57" s="94"/>
      <c r="TMG57" s="94"/>
      <c r="TMH57" s="94"/>
      <c r="TMI57" s="94"/>
      <c r="TMJ57" s="94"/>
      <c r="TMK57" s="94"/>
      <c r="TML57" s="94"/>
      <c r="TMM57" s="94"/>
      <c r="TMN57" s="72" t="s">
        <v>431</v>
      </c>
      <c r="TMO57" s="72"/>
      <c r="TMP57" s="94"/>
      <c r="TMQ57" s="94"/>
      <c r="TMR57" s="94"/>
      <c r="TMS57" s="94"/>
      <c r="TMT57" s="94"/>
      <c r="TMU57" s="94"/>
      <c r="TMV57" s="94"/>
      <c r="TMW57" s="94"/>
      <c r="TMX57" s="94"/>
      <c r="TMY57" s="94"/>
      <c r="TMZ57" s="94"/>
      <c r="TNA57" s="94"/>
      <c r="TNB57" s="94"/>
      <c r="TNC57" s="94"/>
      <c r="TND57" s="72" t="s">
        <v>431</v>
      </c>
      <c r="TNE57" s="72"/>
      <c r="TNF57" s="94"/>
      <c r="TNG57" s="94"/>
      <c r="TNH57" s="94"/>
      <c r="TNI57" s="94"/>
      <c r="TNJ57" s="94"/>
      <c r="TNK57" s="94"/>
      <c r="TNL57" s="94"/>
      <c r="TNM57" s="94"/>
      <c r="TNN57" s="94"/>
      <c r="TNO57" s="94"/>
      <c r="TNP57" s="94"/>
      <c r="TNQ57" s="94"/>
      <c r="TNR57" s="94"/>
      <c r="TNS57" s="94"/>
      <c r="TNT57" s="72" t="s">
        <v>431</v>
      </c>
      <c r="TNU57" s="72"/>
      <c r="TNV57" s="94"/>
      <c r="TNW57" s="94"/>
      <c r="TNX57" s="94"/>
      <c r="TNY57" s="94"/>
      <c r="TNZ57" s="94"/>
      <c r="TOA57" s="94"/>
      <c r="TOB57" s="94"/>
      <c r="TOC57" s="94"/>
      <c r="TOD57" s="94"/>
      <c r="TOE57" s="94"/>
      <c r="TOF57" s="94"/>
      <c r="TOG57" s="94"/>
      <c r="TOH57" s="94"/>
      <c r="TOI57" s="94"/>
      <c r="TOJ57" s="72" t="s">
        <v>431</v>
      </c>
      <c r="TOK57" s="72"/>
      <c r="TOL57" s="94"/>
      <c r="TOM57" s="94"/>
      <c r="TON57" s="94"/>
      <c r="TOO57" s="94"/>
      <c r="TOP57" s="94"/>
      <c r="TOQ57" s="94"/>
      <c r="TOR57" s="94"/>
      <c r="TOS57" s="94"/>
      <c r="TOT57" s="94"/>
      <c r="TOU57" s="94"/>
      <c r="TOV57" s="94"/>
      <c r="TOW57" s="94"/>
      <c r="TOX57" s="94"/>
      <c r="TOY57" s="94"/>
      <c r="TOZ57" s="72" t="s">
        <v>431</v>
      </c>
      <c r="TPA57" s="72"/>
      <c r="TPB57" s="94"/>
      <c r="TPC57" s="94"/>
      <c r="TPD57" s="94"/>
      <c r="TPE57" s="94"/>
      <c r="TPF57" s="94"/>
      <c r="TPG57" s="94"/>
      <c r="TPH57" s="94"/>
      <c r="TPI57" s="94"/>
      <c r="TPJ57" s="94"/>
      <c r="TPK57" s="94"/>
      <c r="TPL57" s="94"/>
      <c r="TPM57" s="94"/>
      <c r="TPN57" s="94"/>
      <c r="TPO57" s="94"/>
      <c r="TPP57" s="72" t="s">
        <v>431</v>
      </c>
      <c r="TPQ57" s="72"/>
      <c r="TPR57" s="94"/>
      <c r="TPS57" s="94"/>
      <c r="TPT57" s="94"/>
      <c r="TPU57" s="94"/>
      <c r="TPV57" s="94"/>
      <c r="TPW57" s="94"/>
      <c r="TPX57" s="94"/>
      <c r="TPY57" s="94"/>
      <c r="TPZ57" s="94"/>
      <c r="TQA57" s="94"/>
      <c r="TQB57" s="94"/>
      <c r="TQC57" s="94"/>
      <c r="TQD57" s="94"/>
      <c r="TQE57" s="94"/>
      <c r="TQF57" s="72" t="s">
        <v>431</v>
      </c>
      <c r="TQG57" s="72"/>
      <c r="TQH57" s="94"/>
      <c r="TQI57" s="94"/>
      <c r="TQJ57" s="94"/>
      <c r="TQK57" s="94"/>
      <c r="TQL57" s="94"/>
      <c r="TQM57" s="94"/>
      <c r="TQN57" s="94"/>
      <c r="TQO57" s="94"/>
      <c r="TQP57" s="94"/>
      <c r="TQQ57" s="94"/>
      <c r="TQR57" s="94"/>
      <c r="TQS57" s="94"/>
      <c r="TQT57" s="94"/>
      <c r="TQU57" s="94"/>
      <c r="TQV57" s="72" t="s">
        <v>431</v>
      </c>
      <c r="TQW57" s="72"/>
      <c r="TQX57" s="94"/>
      <c r="TQY57" s="94"/>
      <c r="TQZ57" s="94"/>
      <c r="TRA57" s="94"/>
      <c r="TRB57" s="94"/>
      <c r="TRC57" s="94"/>
      <c r="TRD57" s="94"/>
      <c r="TRE57" s="94"/>
      <c r="TRF57" s="94"/>
      <c r="TRG57" s="94"/>
      <c r="TRH57" s="94"/>
      <c r="TRI57" s="94"/>
      <c r="TRJ57" s="94"/>
      <c r="TRK57" s="94"/>
      <c r="TRL57" s="72" t="s">
        <v>431</v>
      </c>
      <c r="TRM57" s="72"/>
      <c r="TRN57" s="94"/>
      <c r="TRO57" s="94"/>
      <c r="TRP57" s="94"/>
      <c r="TRQ57" s="94"/>
      <c r="TRR57" s="94"/>
      <c r="TRS57" s="94"/>
      <c r="TRT57" s="94"/>
      <c r="TRU57" s="94"/>
      <c r="TRV57" s="94"/>
      <c r="TRW57" s="94"/>
      <c r="TRX57" s="94"/>
      <c r="TRY57" s="94"/>
      <c r="TRZ57" s="94"/>
      <c r="TSA57" s="94"/>
      <c r="TSB57" s="72" t="s">
        <v>431</v>
      </c>
      <c r="TSC57" s="72"/>
      <c r="TSD57" s="94"/>
      <c r="TSE57" s="94"/>
      <c r="TSF57" s="94"/>
      <c r="TSG57" s="94"/>
      <c r="TSH57" s="94"/>
      <c r="TSI57" s="94"/>
      <c r="TSJ57" s="94"/>
      <c r="TSK57" s="94"/>
      <c r="TSL57" s="94"/>
      <c r="TSM57" s="94"/>
      <c r="TSN57" s="94"/>
      <c r="TSO57" s="94"/>
      <c r="TSP57" s="94"/>
      <c r="TSQ57" s="94"/>
      <c r="TSR57" s="72" t="s">
        <v>431</v>
      </c>
      <c r="TSS57" s="72"/>
      <c r="TST57" s="94"/>
      <c r="TSU57" s="94"/>
      <c r="TSV57" s="94"/>
      <c r="TSW57" s="94"/>
      <c r="TSX57" s="94"/>
      <c r="TSY57" s="94"/>
      <c r="TSZ57" s="94"/>
      <c r="TTA57" s="94"/>
      <c r="TTB57" s="94"/>
      <c r="TTC57" s="94"/>
      <c r="TTD57" s="94"/>
      <c r="TTE57" s="94"/>
      <c r="TTF57" s="94"/>
      <c r="TTG57" s="94"/>
      <c r="TTH57" s="72" t="s">
        <v>431</v>
      </c>
      <c r="TTI57" s="72"/>
      <c r="TTJ57" s="94"/>
      <c r="TTK57" s="94"/>
      <c r="TTL57" s="94"/>
      <c r="TTM57" s="94"/>
      <c r="TTN57" s="94"/>
      <c r="TTO57" s="94"/>
      <c r="TTP57" s="94"/>
      <c r="TTQ57" s="94"/>
      <c r="TTR57" s="94"/>
      <c r="TTS57" s="94"/>
      <c r="TTT57" s="94"/>
      <c r="TTU57" s="94"/>
      <c r="TTV57" s="94"/>
      <c r="TTW57" s="94"/>
      <c r="TTX57" s="72" t="s">
        <v>431</v>
      </c>
      <c r="TTY57" s="72"/>
      <c r="TTZ57" s="94"/>
      <c r="TUA57" s="94"/>
      <c r="TUB57" s="94"/>
      <c r="TUC57" s="94"/>
      <c r="TUD57" s="94"/>
      <c r="TUE57" s="94"/>
      <c r="TUF57" s="94"/>
      <c r="TUG57" s="94"/>
      <c r="TUH57" s="94"/>
      <c r="TUI57" s="94"/>
      <c r="TUJ57" s="94"/>
      <c r="TUK57" s="94"/>
      <c r="TUL57" s="94"/>
      <c r="TUM57" s="94"/>
      <c r="TUN57" s="72" t="s">
        <v>431</v>
      </c>
      <c r="TUO57" s="72"/>
      <c r="TUP57" s="94"/>
      <c r="TUQ57" s="94"/>
      <c r="TUR57" s="94"/>
      <c r="TUS57" s="94"/>
      <c r="TUT57" s="94"/>
      <c r="TUU57" s="94"/>
      <c r="TUV57" s="94"/>
      <c r="TUW57" s="94"/>
      <c r="TUX57" s="94"/>
      <c r="TUY57" s="94"/>
      <c r="TUZ57" s="94"/>
      <c r="TVA57" s="94"/>
      <c r="TVB57" s="94"/>
      <c r="TVC57" s="94"/>
      <c r="TVD57" s="72" t="s">
        <v>431</v>
      </c>
      <c r="TVE57" s="72"/>
      <c r="TVF57" s="94"/>
      <c r="TVG57" s="94"/>
      <c r="TVH57" s="94"/>
      <c r="TVI57" s="94"/>
      <c r="TVJ57" s="94"/>
      <c r="TVK57" s="94"/>
      <c r="TVL57" s="94"/>
      <c r="TVM57" s="94"/>
      <c r="TVN57" s="94"/>
      <c r="TVO57" s="94"/>
      <c r="TVP57" s="94"/>
      <c r="TVQ57" s="94"/>
      <c r="TVR57" s="94"/>
      <c r="TVS57" s="94"/>
      <c r="TVT57" s="72" t="s">
        <v>431</v>
      </c>
      <c r="TVU57" s="72"/>
      <c r="TVV57" s="94"/>
      <c r="TVW57" s="94"/>
      <c r="TVX57" s="94"/>
      <c r="TVY57" s="94"/>
      <c r="TVZ57" s="94"/>
      <c r="TWA57" s="94"/>
      <c r="TWB57" s="94"/>
      <c r="TWC57" s="94"/>
      <c r="TWD57" s="94"/>
      <c r="TWE57" s="94"/>
      <c r="TWF57" s="94"/>
      <c r="TWG57" s="94"/>
      <c r="TWH57" s="94"/>
      <c r="TWI57" s="94"/>
      <c r="TWJ57" s="72" t="s">
        <v>431</v>
      </c>
      <c r="TWK57" s="72"/>
      <c r="TWL57" s="94"/>
      <c r="TWM57" s="94"/>
      <c r="TWN57" s="94"/>
      <c r="TWO57" s="94"/>
      <c r="TWP57" s="94"/>
      <c r="TWQ57" s="94"/>
      <c r="TWR57" s="94"/>
      <c r="TWS57" s="94"/>
      <c r="TWT57" s="94"/>
      <c r="TWU57" s="94"/>
      <c r="TWV57" s="94"/>
      <c r="TWW57" s="94"/>
      <c r="TWX57" s="94"/>
      <c r="TWY57" s="94"/>
      <c r="TWZ57" s="72" t="s">
        <v>431</v>
      </c>
      <c r="TXA57" s="72"/>
      <c r="TXB57" s="94"/>
      <c r="TXC57" s="94"/>
      <c r="TXD57" s="94"/>
      <c r="TXE57" s="94"/>
      <c r="TXF57" s="94"/>
      <c r="TXG57" s="94"/>
      <c r="TXH57" s="94"/>
      <c r="TXI57" s="94"/>
      <c r="TXJ57" s="94"/>
      <c r="TXK57" s="94"/>
      <c r="TXL57" s="94"/>
      <c r="TXM57" s="94"/>
      <c r="TXN57" s="94"/>
      <c r="TXO57" s="94"/>
      <c r="TXP57" s="72" t="s">
        <v>431</v>
      </c>
      <c r="TXQ57" s="72"/>
      <c r="TXR57" s="94"/>
      <c r="TXS57" s="94"/>
      <c r="TXT57" s="94"/>
      <c r="TXU57" s="94"/>
      <c r="TXV57" s="94"/>
      <c r="TXW57" s="94"/>
      <c r="TXX57" s="94"/>
      <c r="TXY57" s="94"/>
      <c r="TXZ57" s="94"/>
      <c r="TYA57" s="94"/>
      <c r="TYB57" s="94"/>
      <c r="TYC57" s="94"/>
      <c r="TYD57" s="94"/>
      <c r="TYE57" s="94"/>
      <c r="TYF57" s="72" t="s">
        <v>431</v>
      </c>
      <c r="TYG57" s="72"/>
      <c r="TYH57" s="94"/>
      <c r="TYI57" s="94"/>
      <c r="TYJ57" s="94"/>
      <c r="TYK57" s="94"/>
      <c r="TYL57" s="94"/>
      <c r="TYM57" s="94"/>
      <c r="TYN57" s="94"/>
      <c r="TYO57" s="94"/>
      <c r="TYP57" s="94"/>
      <c r="TYQ57" s="94"/>
      <c r="TYR57" s="94"/>
      <c r="TYS57" s="94"/>
      <c r="TYT57" s="94"/>
      <c r="TYU57" s="94"/>
      <c r="TYV57" s="72" t="s">
        <v>431</v>
      </c>
      <c r="TYW57" s="72"/>
      <c r="TYX57" s="94"/>
      <c r="TYY57" s="94"/>
      <c r="TYZ57" s="94"/>
      <c r="TZA57" s="94"/>
      <c r="TZB57" s="94"/>
      <c r="TZC57" s="94"/>
      <c r="TZD57" s="94"/>
      <c r="TZE57" s="94"/>
      <c r="TZF57" s="94"/>
      <c r="TZG57" s="94"/>
      <c r="TZH57" s="94"/>
      <c r="TZI57" s="94"/>
      <c r="TZJ57" s="94"/>
      <c r="TZK57" s="94"/>
      <c r="TZL57" s="72" t="s">
        <v>431</v>
      </c>
      <c r="TZM57" s="72"/>
      <c r="TZN57" s="94"/>
      <c r="TZO57" s="94"/>
      <c r="TZP57" s="94"/>
      <c r="TZQ57" s="94"/>
      <c r="TZR57" s="94"/>
      <c r="TZS57" s="94"/>
      <c r="TZT57" s="94"/>
      <c r="TZU57" s="94"/>
      <c r="TZV57" s="94"/>
      <c r="TZW57" s="94"/>
      <c r="TZX57" s="94"/>
      <c r="TZY57" s="94"/>
      <c r="TZZ57" s="94"/>
      <c r="UAA57" s="94"/>
      <c r="UAB57" s="72" t="s">
        <v>431</v>
      </c>
      <c r="UAC57" s="72"/>
      <c r="UAD57" s="94"/>
      <c r="UAE57" s="94"/>
      <c r="UAF57" s="94"/>
      <c r="UAG57" s="94"/>
      <c r="UAH57" s="94"/>
      <c r="UAI57" s="94"/>
      <c r="UAJ57" s="94"/>
      <c r="UAK57" s="94"/>
      <c r="UAL57" s="94"/>
      <c r="UAM57" s="94"/>
      <c r="UAN57" s="94"/>
      <c r="UAO57" s="94"/>
      <c r="UAP57" s="94"/>
      <c r="UAQ57" s="94"/>
      <c r="UAR57" s="72" t="s">
        <v>431</v>
      </c>
      <c r="UAS57" s="72"/>
      <c r="UAT57" s="94"/>
      <c r="UAU57" s="94"/>
      <c r="UAV57" s="94"/>
      <c r="UAW57" s="94"/>
      <c r="UAX57" s="94"/>
      <c r="UAY57" s="94"/>
      <c r="UAZ57" s="94"/>
      <c r="UBA57" s="94"/>
      <c r="UBB57" s="94"/>
      <c r="UBC57" s="94"/>
      <c r="UBD57" s="94"/>
      <c r="UBE57" s="94"/>
      <c r="UBF57" s="94"/>
      <c r="UBG57" s="94"/>
      <c r="UBH57" s="72" t="s">
        <v>431</v>
      </c>
      <c r="UBI57" s="72"/>
      <c r="UBJ57" s="94"/>
      <c r="UBK57" s="94"/>
      <c r="UBL57" s="94"/>
      <c r="UBM57" s="94"/>
      <c r="UBN57" s="94"/>
      <c r="UBO57" s="94"/>
      <c r="UBP57" s="94"/>
      <c r="UBQ57" s="94"/>
      <c r="UBR57" s="94"/>
      <c r="UBS57" s="94"/>
      <c r="UBT57" s="94"/>
      <c r="UBU57" s="94"/>
      <c r="UBV57" s="94"/>
      <c r="UBW57" s="94"/>
      <c r="UBX57" s="72" t="s">
        <v>431</v>
      </c>
      <c r="UBY57" s="72"/>
      <c r="UBZ57" s="94"/>
      <c r="UCA57" s="94"/>
      <c r="UCB57" s="94"/>
      <c r="UCC57" s="94"/>
      <c r="UCD57" s="94"/>
      <c r="UCE57" s="94"/>
      <c r="UCF57" s="94"/>
      <c r="UCG57" s="94"/>
      <c r="UCH57" s="94"/>
      <c r="UCI57" s="94"/>
      <c r="UCJ57" s="94"/>
      <c r="UCK57" s="94"/>
      <c r="UCL57" s="94"/>
      <c r="UCM57" s="94"/>
      <c r="UCN57" s="72" t="s">
        <v>431</v>
      </c>
      <c r="UCO57" s="72"/>
      <c r="UCP57" s="94"/>
      <c r="UCQ57" s="94"/>
      <c r="UCR57" s="94"/>
      <c r="UCS57" s="94"/>
      <c r="UCT57" s="94"/>
      <c r="UCU57" s="94"/>
      <c r="UCV57" s="94"/>
      <c r="UCW57" s="94"/>
      <c r="UCX57" s="94"/>
      <c r="UCY57" s="94"/>
      <c r="UCZ57" s="94"/>
      <c r="UDA57" s="94"/>
      <c r="UDB57" s="94"/>
      <c r="UDC57" s="94"/>
      <c r="UDD57" s="72" t="s">
        <v>431</v>
      </c>
      <c r="UDE57" s="72"/>
      <c r="UDF57" s="94"/>
      <c r="UDG57" s="94"/>
      <c r="UDH57" s="94"/>
      <c r="UDI57" s="94"/>
      <c r="UDJ57" s="94"/>
      <c r="UDK57" s="94"/>
      <c r="UDL57" s="94"/>
      <c r="UDM57" s="94"/>
      <c r="UDN57" s="94"/>
      <c r="UDO57" s="94"/>
      <c r="UDP57" s="94"/>
      <c r="UDQ57" s="94"/>
      <c r="UDR57" s="94"/>
      <c r="UDS57" s="94"/>
      <c r="UDT57" s="72" t="s">
        <v>431</v>
      </c>
      <c r="UDU57" s="72"/>
      <c r="UDV57" s="94"/>
      <c r="UDW57" s="94"/>
      <c r="UDX57" s="94"/>
      <c r="UDY57" s="94"/>
      <c r="UDZ57" s="94"/>
      <c r="UEA57" s="94"/>
      <c r="UEB57" s="94"/>
      <c r="UEC57" s="94"/>
      <c r="UED57" s="94"/>
      <c r="UEE57" s="94"/>
      <c r="UEF57" s="94"/>
      <c r="UEG57" s="94"/>
      <c r="UEH57" s="94"/>
      <c r="UEI57" s="94"/>
      <c r="UEJ57" s="72" t="s">
        <v>431</v>
      </c>
      <c r="UEK57" s="72"/>
      <c r="UEL57" s="94"/>
      <c r="UEM57" s="94"/>
      <c r="UEN57" s="94"/>
      <c r="UEO57" s="94"/>
      <c r="UEP57" s="94"/>
      <c r="UEQ57" s="94"/>
      <c r="UER57" s="94"/>
      <c r="UES57" s="94"/>
      <c r="UET57" s="94"/>
      <c r="UEU57" s="94"/>
      <c r="UEV57" s="94"/>
      <c r="UEW57" s="94"/>
      <c r="UEX57" s="94"/>
      <c r="UEY57" s="94"/>
      <c r="UEZ57" s="72" t="s">
        <v>431</v>
      </c>
      <c r="UFA57" s="72"/>
      <c r="UFB57" s="94"/>
      <c r="UFC57" s="94"/>
      <c r="UFD57" s="94"/>
      <c r="UFE57" s="94"/>
      <c r="UFF57" s="94"/>
      <c r="UFG57" s="94"/>
      <c r="UFH57" s="94"/>
      <c r="UFI57" s="94"/>
      <c r="UFJ57" s="94"/>
      <c r="UFK57" s="94"/>
      <c r="UFL57" s="94"/>
      <c r="UFM57" s="94"/>
      <c r="UFN57" s="94"/>
      <c r="UFO57" s="94"/>
      <c r="UFP57" s="72" t="s">
        <v>431</v>
      </c>
      <c r="UFQ57" s="72"/>
      <c r="UFR57" s="94"/>
      <c r="UFS57" s="94"/>
      <c r="UFT57" s="94"/>
      <c r="UFU57" s="94"/>
      <c r="UFV57" s="94"/>
      <c r="UFW57" s="94"/>
      <c r="UFX57" s="94"/>
      <c r="UFY57" s="94"/>
      <c r="UFZ57" s="94"/>
      <c r="UGA57" s="94"/>
      <c r="UGB57" s="94"/>
      <c r="UGC57" s="94"/>
      <c r="UGD57" s="94"/>
      <c r="UGE57" s="94"/>
      <c r="UGF57" s="72" t="s">
        <v>431</v>
      </c>
      <c r="UGG57" s="72"/>
      <c r="UGH57" s="94"/>
      <c r="UGI57" s="94"/>
      <c r="UGJ57" s="94"/>
      <c r="UGK57" s="94"/>
      <c r="UGL57" s="94"/>
      <c r="UGM57" s="94"/>
      <c r="UGN57" s="94"/>
      <c r="UGO57" s="94"/>
      <c r="UGP57" s="94"/>
      <c r="UGQ57" s="94"/>
      <c r="UGR57" s="94"/>
      <c r="UGS57" s="94"/>
      <c r="UGT57" s="94"/>
      <c r="UGU57" s="94"/>
      <c r="UGV57" s="72" t="s">
        <v>431</v>
      </c>
      <c r="UGW57" s="72"/>
      <c r="UGX57" s="94"/>
      <c r="UGY57" s="94"/>
      <c r="UGZ57" s="94"/>
      <c r="UHA57" s="94"/>
      <c r="UHB57" s="94"/>
      <c r="UHC57" s="94"/>
      <c r="UHD57" s="94"/>
      <c r="UHE57" s="94"/>
      <c r="UHF57" s="94"/>
      <c r="UHG57" s="94"/>
      <c r="UHH57" s="94"/>
      <c r="UHI57" s="94"/>
      <c r="UHJ57" s="94"/>
      <c r="UHK57" s="94"/>
      <c r="UHL57" s="72" t="s">
        <v>431</v>
      </c>
      <c r="UHM57" s="72"/>
      <c r="UHN57" s="94"/>
      <c r="UHO57" s="94"/>
      <c r="UHP57" s="94"/>
      <c r="UHQ57" s="94"/>
      <c r="UHR57" s="94"/>
      <c r="UHS57" s="94"/>
      <c r="UHT57" s="94"/>
      <c r="UHU57" s="94"/>
      <c r="UHV57" s="94"/>
      <c r="UHW57" s="94"/>
      <c r="UHX57" s="94"/>
      <c r="UHY57" s="94"/>
      <c r="UHZ57" s="94"/>
      <c r="UIA57" s="94"/>
      <c r="UIB57" s="72" t="s">
        <v>431</v>
      </c>
      <c r="UIC57" s="72"/>
      <c r="UID57" s="94"/>
      <c r="UIE57" s="94"/>
      <c r="UIF57" s="94"/>
      <c r="UIG57" s="94"/>
      <c r="UIH57" s="94"/>
      <c r="UII57" s="94"/>
      <c r="UIJ57" s="94"/>
      <c r="UIK57" s="94"/>
      <c r="UIL57" s="94"/>
      <c r="UIM57" s="94"/>
      <c r="UIN57" s="94"/>
      <c r="UIO57" s="94"/>
      <c r="UIP57" s="94"/>
      <c r="UIQ57" s="94"/>
      <c r="UIR57" s="72" t="s">
        <v>431</v>
      </c>
      <c r="UIS57" s="72"/>
      <c r="UIT57" s="94"/>
      <c r="UIU57" s="94"/>
      <c r="UIV57" s="94"/>
      <c r="UIW57" s="94"/>
      <c r="UIX57" s="94"/>
      <c r="UIY57" s="94"/>
      <c r="UIZ57" s="94"/>
      <c r="UJA57" s="94"/>
      <c r="UJB57" s="94"/>
      <c r="UJC57" s="94"/>
      <c r="UJD57" s="94"/>
      <c r="UJE57" s="94"/>
      <c r="UJF57" s="94"/>
      <c r="UJG57" s="94"/>
      <c r="UJH57" s="72" t="s">
        <v>431</v>
      </c>
      <c r="UJI57" s="72"/>
      <c r="UJJ57" s="94"/>
      <c r="UJK57" s="94"/>
      <c r="UJL57" s="94"/>
      <c r="UJM57" s="94"/>
      <c r="UJN57" s="94"/>
      <c r="UJO57" s="94"/>
      <c r="UJP57" s="94"/>
      <c r="UJQ57" s="94"/>
      <c r="UJR57" s="94"/>
      <c r="UJS57" s="94"/>
      <c r="UJT57" s="94"/>
      <c r="UJU57" s="94"/>
      <c r="UJV57" s="94"/>
      <c r="UJW57" s="94"/>
      <c r="UJX57" s="72" t="s">
        <v>431</v>
      </c>
      <c r="UJY57" s="72"/>
      <c r="UJZ57" s="94"/>
      <c r="UKA57" s="94"/>
      <c r="UKB57" s="94"/>
      <c r="UKC57" s="94"/>
      <c r="UKD57" s="94"/>
      <c r="UKE57" s="94"/>
      <c r="UKF57" s="94"/>
      <c r="UKG57" s="94"/>
      <c r="UKH57" s="94"/>
      <c r="UKI57" s="94"/>
      <c r="UKJ57" s="94"/>
      <c r="UKK57" s="94"/>
      <c r="UKL57" s="94"/>
      <c r="UKM57" s="94"/>
      <c r="UKN57" s="72" t="s">
        <v>431</v>
      </c>
      <c r="UKO57" s="72"/>
      <c r="UKP57" s="94"/>
      <c r="UKQ57" s="94"/>
      <c r="UKR57" s="94"/>
      <c r="UKS57" s="94"/>
      <c r="UKT57" s="94"/>
      <c r="UKU57" s="94"/>
      <c r="UKV57" s="94"/>
      <c r="UKW57" s="94"/>
      <c r="UKX57" s="94"/>
      <c r="UKY57" s="94"/>
      <c r="UKZ57" s="94"/>
      <c r="ULA57" s="94"/>
      <c r="ULB57" s="94"/>
      <c r="ULC57" s="94"/>
      <c r="ULD57" s="72" t="s">
        <v>431</v>
      </c>
      <c r="ULE57" s="72"/>
      <c r="ULF57" s="94"/>
      <c r="ULG57" s="94"/>
      <c r="ULH57" s="94"/>
      <c r="ULI57" s="94"/>
      <c r="ULJ57" s="94"/>
      <c r="ULK57" s="94"/>
      <c r="ULL57" s="94"/>
      <c r="ULM57" s="94"/>
      <c r="ULN57" s="94"/>
      <c r="ULO57" s="94"/>
      <c r="ULP57" s="94"/>
      <c r="ULQ57" s="94"/>
      <c r="ULR57" s="94"/>
      <c r="ULS57" s="94"/>
      <c r="ULT57" s="72" t="s">
        <v>431</v>
      </c>
      <c r="ULU57" s="72"/>
      <c r="ULV57" s="94"/>
      <c r="ULW57" s="94"/>
      <c r="ULX57" s="94"/>
      <c r="ULY57" s="94"/>
      <c r="ULZ57" s="94"/>
      <c r="UMA57" s="94"/>
      <c r="UMB57" s="94"/>
      <c r="UMC57" s="94"/>
      <c r="UMD57" s="94"/>
      <c r="UME57" s="94"/>
      <c r="UMF57" s="94"/>
      <c r="UMG57" s="94"/>
      <c r="UMH57" s="94"/>
      <c r="UMI57" s="94"/>
      <c r="UMJ57" s="72" t="s">
        <v>431</v>
      </c>
      <c r="UMK57" s="72"/>
      <c r="UML57" s="94"/>
      <c r="UMM57" s="94"/>
      <c r="UMN57" s="94"/>
      <c r="UMO57" s="94"/>
      <c r="UMP57" s="94"/>
      <c r="UMQ57" s="94"/>
      <c r="UMR57" s="94"/>
      <c r="UMS57" s="94"/>
      <c r="UMT57" s="94"/>
      <c r="UMU57" s="94"/>
      <c r="UMV57" s="94"/>
      <c r="UMW57" s="94"/>
      <c r="UMX57" s="94"/>
      <c r="UMY57" s="94"/>
      <c r="UMZ57" s="72" t="s">
        <v>431</v>
      </c>
      <c r="UNA57" s="72"/>
      <c r="UNB57" s="94"/>
      <c r="UNC57" s="94"/>
      <c r="UND57" s="94"/>
      <c r="UNE57" s="94"/>
      <c r="UNF57" s="94"/>
      <c r="UNG57" s="94"/>
      <c r="UNH57" s="94"/>
      <c r="UNI57" s="94"/>
      <c r="UNJ57" s="94"/>
      <c r="UNK57" s="94"/>
      <c r="UNL57" s="94"/>
      <c r="UNM57" s="94"/>
      <c r="UNN57" s="94"/>
      <c r="UNO57" s="94"/>
      <c r="UNP57" s="72" t="s">
        <v>431</v>
      </c>
      <c r="UNQ57" s="72"/>
      <c r="UNR57" s="94"/>
      <c r="UNS57" s="94"/>
      <c r="UNT57" s="94"/>
      <c r="UNU57" s="94"/>
      <c r="UNV57" s="94"/>
      <c r="UNW57" s="94"/>
      <c r="UNX57" s="94"/>
      <c r="UNY57" s="94"/>
      <c r="UNZ57" s="94"/>
      <c r="UOA57" s="94"/>
      <c r="UOB57" s="94"/>
      <c r="UOC57" s="94"/>
      <c r="UOD57" s="94"/>
      <c r="UOE57" s="94"/>
      <c r="UOF57" s="72" t="s">
        <v>431</v>
      </c>
      <c r="UOG57" s="72"/>
      <c r="UOH57" s="94"/>
      <c r="UOI57" s="94"/>
      <c r="UOJ57" s="94"/>
      <c r="UOK57" s="94"/>
      <c r="UOL57" s="94"/>
      <c r="UOM57" s="94"/>
      <c r="UON57" s="94"/>
      <c r="UOO57" s="94"/>
      <c r="UOP57" s="94"/>
      <c r="UOQ57" s="94"/>
      <c r="UOR57" s="94"/>
      <c r="UOS57" s="94"/>
      <c r="UOT57" s="94"/>
      <c r="UOU57" s="94"/>
      <c r="UOV57" s="72" t="s">
        <v>431</v>
      </c>
      <c r="UOW57" s="72"/>
      <c r="UOX57" s="94"/>
      <c r="UOY57" s="94"/>
      <c r="UOZ57" s="94"/>
      <c r="UPA57" s="94"/>
      <c r="UPB57" s="94"/>
      <c r="UPC57" s="94"/>
      <c r="UPD57" s="94"/>
      <c r="UPE57" s="94"/>
      <c r="UPF57" s="94"/>
      <c r="UPG57" s="94"/>
      <c r="UPH57" s="94"/>
      <c r="UPI57" s="94"/>
      <c r="UPJ57" s="94"/>
      <c r="UPK57" s="94"/>
      <c r="UPL57" s="72" t="s">
        <v>431</v>
      </c>
      <c r="UPM57" s="72"/>
      <c r="UPN57" s="94"/>
      <c r="UPO57" s="94"/>
      <c r="UPP57" s="94"/>
      <c r="UPQ57" s="94"/>
      <c r="UPR57" s="94"/>
      <c r="UPS57" s="94"/>
      <c r="UPT57" s="94"/>
      <c r="UPU57" s="94"/>
      <c r="UPV57" s="94"/>
      <c r="UPW57" s="94"/>
      <c r="UPX57" s="94"/>
      <c r="UPY57" s="94"/>
      <c r="UPZ57" s="94"/>
      <c r="UQA57" s="94"/>
      <c r="UQB57" s="72" t="s">
        <v>431</v>
      </c>
      <c r="UQC57" s="72"/>
      <c r="UQD57" s="94"/>
      <c r="UQE57" s="94"/>
      <c r="UQF57" s="94"/>
      <c r="UQG57" s="94"/>
      <c r="UQH57" s="94"/>
      <c r="UQI57" s="94"/>
      <c r="UQJ57" s="94"/>
      <c r="UQK57" s="94"/>
      <c r="UQL57" s="94"/>
      <c r="UQM57" s="94"/>
      <c r="UQN57" s="94"/>
      <c r="UQO57" s="94"/>
      <c r="UQP57" s="94"/>
      <c r="UQQ57" s="94"/>
      <c r="UQR57" s="72" t="s">
        <v>431</v>
      </c>
      <c r="UQS57" s="72"/>
      <c r="UQT57" s="94"/>
      <c r="UQU57" s="94"/>
      <c r="UQV57" s="94"/>
      <c r="UQW57" s="94"/>
      <c r="UQX57" s="94"/>
      <c r="UQY57" s="94"/>
      <c r="UQZ57" s="94"/>
      <c r="URA57" s="94"/>
      <c r="URB57" s="94"/>
      <c r="URC57" s="94"/>
      <c r="URD57" s="94"/>
      <c r="URE57" s="94"/>
      <c r="URF57" s="94"/>
      <c r="URG57" s="94"/>
      <c r="URH57" s="72" t="s">
        <v>431</v>
      </c>
      <c r="URI57" s="72"/>
      <c r="URJ57" s="94"/>
      <c r="URK57" s="94"/>
      <c r="URL57" s="94"/>
      <c r="URM57" s="94"/>
      <c r="URN57" s="94"/>
      <c r="URO57" s="94"/>
      <c r="URP57" s="94"/>
      <c r="URQ57" s="94"/>
      <c r="URR57" s="94"/>
      <c r="URS57" s="94"/>
      <c r="URT57" s="94"/>
      <c r="URU57" s="94"/>
      <c r="URV57" s="94"/>
      <c r="URW57" s="94"/>
      <c r="URX57" s="72" t="s">
        <v>431</v>
      </c>
      <c r="URY57" s="72"/>
      <c r="URZ57" s="94"/>
      <c r="USA57" s="94"/>
      <c r="USB57" s="94"/>
      <c r="USC57" s="94"/>
      <c r="USD57" s="94"/>
      <c r="USE57" s="94"/>
      <c r="USF57" s="94"/>
      <c r="USG57" s="94"/>
      <c r="USH57" s="94"/>
      <c r="USI57" s="94"/>
      <c r="USJ57" s="94"/>
      <c r="USK57" s="94"/>
      <c r="USL57" s="94"/>
      <c r="USM57" s="94"/>
      <c r="USN57" s="72" t="s">
        <v>431</v>
      </c>
      <c r="USO57" s="72"/>
      <c r="USP57" s="94"/>
      <c r="USQ57" s="94"/>
      <c r="USR57" s="94"/>
      <c r="USS57" s="94"/>
      <c r="UST57" s="94"/>
      <c r="USU57" s="94"/>
      <c r="USV57" s="94"/>
      <c r="USW57" s="94"/>
      <c r="USX57" s="94"/>
      <c r="USY57" s="94"/>
      <c r="USZ57" s="94"/>
      <c r="UTA57" s="94"/>
      <c r="UTB57" s="94"/>
      <c r="UTC57" s="94"/>
      <c r="UTD57" s="72" t="s">
        <v>431</v>
      </c>
      <c r="UTE57" s="72"/>
      <c r="UTF57" s="94"/>
      <c r="UTG57" s="94"/>
      <c r="UTH57" s="94"/>
      <c r="UTI57" s="94"/>
      <c r="UTJ57" s="94"/>
      <c r="UTK57" s="94"/>
      <c r="UTL57" s="94"/>
      <c r="UTM57" s="94"/>
      <c r="UTN57" s="94"/>
      <c r="UTO57" s="94"/>
      <c r="UTP57" s="94"/>
      <c r="UTQ57" s="94"/>
      <c r="UTR57" s="94"/>
      <c r="UTS57" s="94"/>
      <c r="UTT57" s="72" t="s">
        <v>431</v>
      </c>
      <c r="UTU57" s="72"/>
      <c r="UTV57" s="94"/>
      <c r="UTW57" s="94"/>
      <c r="UTX57" s="94"/>
      <c r="UTY57" s="94"/>
      <c r="UTZ57" s="94"/>
      <c r="UUA57" s="94"/>
      <c r="UUB57" s="94"/>
      <c r="UUC57" s="94"/>
      <c r="UUD57" s="94"/>
      <c r="UUE57" s="94"/>
      <c r="UUF57" s="94"/>
      <c r="UUG57" s="94"/>
      <c r="UUH57" s="94"/>
      <c r="UUI57" s="94"/>
      <c r="UUJ57" s="72" t="s">
        <v>431</v>
      </c>
      <c r="UUK57" s="72"/>
      <c r="UUL57" s="94"/>
      <c r="UUM57" s="94"/>
      <c r="UUN57" s="94"/>
      <c r="UUO57" s="94"/>
      <c r="UUP57" s="94"/>
      <c r="UUQ57" s="94"/>
      <c r="UUR57" s="94"/>
      <c r="UUS57" s="94"/>
      <c r="UUT57" s="94"/>
      <c r="UUU57" s="94"/>
      <c r="UUV57" s="94"/>
      <c r="UUW57" s="94"/>
      <c r="UUX57" s="94"/>
      <c r="UUY57" s="94"/>
      <c r="UUZ57" s="72" t="s">
        <v>431</v>
      </c>
      <c r="UVA57" s="72"/>
      <c r="UVB57" s="94"/>
      <c r="UVC57" s="94"/>
      <c r="UVD57" s="94"/>
      <c r="UVE57" s="94"/>
      <c r="UVF57" s="94"/>
      <c r="UVG57" s="94"/>
      <c r="UVH57" s="94"/>
      <c r="UVI57" s="94"/>
      <c r="UVJ57" s="94"/>
      <c r="UVK57" s="94"/>
      <c r="UVL57" s="94"/>
      <c r="UVM57" s="94"/>
      <c r="UVN57" s="94"/>
      <c r="UVO57" s="94"/>
      <c r="UVP57" s="72" t="s">
        <v>431</v>
      </c>
      <c r="UVQ57" s="72"/>
      <c r="UVR57" s="94"/>
      <c r="UVS57" s="94"/>
      <c r="UVT57" s="94"/>
      <c r="UVU57" s="94"/>
      <c r="UVV57" s="94"/>
      <c r="UVW57" s="94"/>
      <c r="UVX57" s="94"/>
      <c r="UVY57" s="94"/>
      <c r="UVZ57" s="94"/>
      <c r="UWA57" s="94"/>
      <c r="UWB57" s="94"/>
      <c r="UWC57" s="94"/>
      <c r="UWD57" s="94"/>
      <c r="UWE57" s="94"/>
      <c r="UWF57" s="72" t="s">
        <v>431</v>
      </c>
      <c r="UWG57" s="72"/>
      <c r="UWH57" s="94"/>
      <c r="UWI57" s="94"/>
      <c r="UWJ57" s="94"/>
      <c r="UWK57" s="94"/>
      <c r="UWL57" s="94"/>
      <c r="UWM57" s="94"/>
      <c r="UWN57" s="94"/>
      <c r="UWO57" s="94"/>
      <c r="UWP57" s="94"/>
      <c r="UWQ57" s="94"/>
      <c r="UWR57" s="94"/>
      <c r="UWS57" s="94"/>
      <c r="UWT57" s="94"/>
      <c r="UWU57" s="94"/>
      <c r="UWV57" s="72" t="s">
        <v>431</v>
      </c>
      <c r="UWW57" s="72"/>
      <c r="UWX57" s="94"/>
      <c r="UWY57" s="94"/>
      <c r="UWZ57" s="94"/>
      <c r="UXA57" s="94"/>
      <c r="UXB57" s="94"/>
      <c r="UXC57" s="94"/>
      <c r="UXD57" s="94"/>
      <c r="UXE57" s="94"/>
      <c r="UXF57" s="94"/>
      <c r="UXG57" s="94"/>
      <c r="UXH57" s="94"/>
      <c r="UXI57" s="94"/>
      <c r="UXJ57" s="94"/>
      <c r="UXK57" s="94"/>
      <c r="UXL57" s="72" t="s">
        <v>431</v>
      </c>
      <c r="UXM57" s="72"/>
      <c r="UXN57" s="94"/>
      <c r="UXO57" s="94"/>
      <c r="UXP57" s="94"/>
      <c r="UXQ57" s="94"/>
      <c r="UXR57" s="94"/>
      <c r="UXS57" s="94"/>
      <c r="UXT57" s="94"/>
      <c r="UXU57" s="94"/>
      <c r="UXV57" s="94"/>
      <c r="UXW57" s="94"/>
      <c r="UXX57" s="94"/>
      <c r="UXY57" s="94"/>
      <c r="UXZ57" s="94"/>
      <c r="UYA57" s="94"/>
      <c r="UYB57" s="72" t="s">
        <v>431</v>
      </c>
      <c r="UYC57" s="72"/>
      <c r="UYD57" s="94"/>
      <c r="UYE57" s="94"/>
      <c r="UYF57" s="94"/>
      <c r="UYG57" s="94"/>
      <c r="UYH57" s="94"/>
      <c r="UYI57" s="94"/>
      <c r="UYJ57" s="94"/>
      <c r="UYK57" s="94"/>
      <c r="UYL57" s="94"/>
      <c r="UYM57" s="94"/>
      <c r="UYN57" s="94"/>
      <c r="UYO57" s="94"/>
      <c r="UYP57" s="94"/>
      <c r="UYQ57" s="94"/>
      <c r="UYR57" s="72" t="s">
        <v>431</v>
      </c>
      <c r="UYS57" s="72"/>
      <c r="UYT57" s="94"/>
      <c r="UYU57" s="94"/>
      <c r="UYV57" s="94"/>
      <c r="UYW57" s="94"/>
      <c r="UYX57" s="94"/>
      <c r="UYY57" s="94"/>
      <c r="UYZ57" s="94"/>
      <c r="UZA57" s="94"/>
      <c r="UZB57" s="94"/>
      <c r="UZC57" s="94"/>
      <c r="UZD57" s="94"/>
      <c r="UZE57" s="94"/>
      <c r="UZF57" s="94"/>
      <c r="UZG57" s="94"/>
      <c r="UZH57" s="72" t="s">
        <v>431</v>
      </c>
      <c r="UZI57" s="72"/>
      <c r="UZJ57" s="94"/>
      <c r="UZK57" s="94"/>
      <c r="UZL57" s="94"/>
      <c r="UZM57" s="94"/>
      <c r="UZN57" s="94"/>
      <c r="UZO57" s="94"/>
      <c r="UZP57" s="94"/>
      <c r="UZQ57" s="94"/>
      <c r="UZR57" s="94"/>
      <c r="UZS57" s="94"/>
      <c r="UZT57" s="94"/>
      <c r="UZU57" s="94"/>
      <c r="UZV57" s="94"/>
      <c r="UZW57" s="94"/>
      <c r="UZX57" s="72" t="s">
        <v>431</v>
      </c>
      <c r="UZY57" s="72"/>
      <c r="UZZ57" s="94"/>
      <c r="VAA57" s="94"/>
      <c r="VAB57" s="94"/>
      <c r="VAC57" s="94"/>
      <c r="VAD57" s="94"/>
      <c r="VAE57" s="94"/>
      <c r="VAF57" s="94"/>
      <c r="VAG57" s="94"/>
      <c r="VAH57" s="94"/>
      <c r="VAI57" s="94"/>
      <c r="VAJ57" s="94"/>
      <c r="VAK57" s="94"/>
      <c r="VAL57" s="94"/>
      <c r="VAM57" s="94"/>
      <c r="VAN57" s="72" t="s">
        <v>431</v>
      </c>
      <c r="VAO57" s="72"/>
      <c r="VAP57" s="94"/>
      <c r="VAQ57" s="94"/>
      <c r="VAR57" s="94"/>
      <c r="VAS57" s="94"/>
      <c r="VAT57" s="94"/>
      <c r="VAU57" s="94"/>
      <c r="VAV57" s="94"/>
      <c r="VAW57" s="94"/>
      <c r="VAX57" s="94"/>
      <c r="VAY57" s="94"/>
      <c r="VAZ57" s="94"/>
      <c r="VBA57" s="94"/>
      <c r="VBB57" s="94"/>
      <c r="VBC57" s="94"/>
      <c r="VBD57" s="72" t="s">
        <v>431</v>
      </c>
      <c r="VBE57" s="72"/>
      <c r="VBF57" s="94"/>
      <c r="VBG57" s="94"/>
      <c r="VBH57" s="94"/>
      <c r="VBI57" s="94"/>
      <c r="VBJ57" s="94"/>
      <c r="VBK57" s="94"/>
      <c r="VBL57" s="94"/>
      <c r="VBM57" s="94"/>
      <c r="VBN57" s="94"/>
      <c r="VBO57" s="94"/>
      <c r="VBP57" s="94"/>
      <c r="VBQ57" s="94"/>
      <c r="VBR57" s="94"/>
      <c r="VBS57" s="94"/>
      <c r="VBT57" s="72" t="s">
        <v>431</v>
      </c>
      <c r="VBU57" s="72"/>
      <c r="VBV57" s="94"/>
      <c r="VBW57" s="94"/>
      <c r="VBX57" s="94"/>
      <c r="VBY57" s="94"/>
      <c r="VBZ57" s="94"/>
      <c r="VCA57" s="94"/>
      <c r="VCB57" s="94"/>
      <c r="VCC57" s="94"/>
      <c r="VCD57" s="94"/>
      <c r="VCE57" s="94"/>
      <c r="VCF57" s="94"/>
      <c r="VCG57" s="94"/>
      <c r="VCH57" s="94"/>
      <c r="VCI57" s="94"/>
      <c r="VCJ57" s="72" t="s">
        <v>431</v>
      </c>
      <c r="VCK57" s="72"/>
      <c r="VCL57" s="94"/>
      <c r="VCM57" s="94"/>
      <c r="VCN57" s="94"/>
      <c r="VCO57" s="94"/>
      <c r="VCP57" s="94"/>
      <c r="VCQ57" s="94"/>
      <c r="VCR57" s="94"/>
      <c r="VCS57" s="94"/>
      <c r="VCT57" s="94"/>
      <c r="VCU57" s="94"/>
      <c r="VCV57" s="94"/>
      <c r="VCW57" s="94"/>
      <c r="VCX57" s="94"/>
      <c r="VCY57" s="94"/>
      <c r="VCZ57" s="72" t="s">
        <v>431</v>
      </c>
      <c r="VDA57" s="72"/>
      <c r="VDB57" s="94"/>
      <c r="VDC57" s="94"/>
      <c r="VDD57" s="94"/>
      <c r="VDE57" s="94"/>
      <c r="VDF57" s="94"/>
      <c r="VDG57" s="94"/>
      <c r="VDH57" s="94"/>
      <c r="VDI57" s="94"/>
      <c r="VDJ57" s="94"/>
      <c r="VDK57" s="94"/>
      <c r="VDL57" s="94"/>
      <c r="VDM57" s="94"/>
      <c r="VDN57" s="94"/>
      <c r="VDO57" s="94"/>
      <c r="VDP57" s="72" t="s">
        <v>431</v>
      </c>
      <c r="VDQ57" s="72"/>
      <c r="VDR57" s="94"/>
      <c r="VDS57" s="94"/>
      <c r="VDT57" s="94"/>
      <c r="VDU57" s="94"/>
      <c r="VDV57" s="94"/>
      <c r="VDW57" s="94"/>
      <c r="VDX57" s="94"/>
      <c r="VDY57" s="94"/>
      <c r="VDZ57" s="94"/>
      <c r="VEA57" s="94"/>
      <c r="VEB57" s="94"/>
      <c r="VEC57" s="94"/>
      <c r="VED57" s="94"/>
      <c r="VEE57" s="94"/>
      <c r="VEF57" s="72" t="s">
        <v>431</v>
      </c>
      <c r="VEG57" s="72"/>
      <c r="VEH57" s="94"/>
      <c r="VEI57" s="94"/>
      <c r="VEJ57" s="94"/>
      <c r="VEK57" s="94"/>
      <c r="VEL57" s="94"/>
      <c r="VEM57" s="94"/>
      <c r="VEN57" s="94"/>
      <c r="VEO57" s="94"/>
      <c r="VEP57" s="94"/>
      <c r="VEQ57" s="94"/>
      <c r="VER57" s="94"/>
      <c r="VES57" s="94"/>
      <c r="VET57" s="94"/>
      <c r="VEU57" s="94"/>
      <c r="VEV57" s="72" t="s">
        <v>431</v>
      </c>
      <c r="VEW57" s="72"/>
      <c r="VEX57" s="94"/>
      <c r="VEY57" s="94"/>
      <c r="VEZ57" s="94"/>
      <c r="VFA57" s="94"/>
      <c r="VFB57" s="94"/>
      <c r="VFC57" s="94"/>
      <c r="VFD57" s="94"/>
      <c r="VFE57" s="94"/>
      <c r="VFF57" s="94"/>
      <c r="VFG57" s="94"/>
      <c r="VFH57" s="94"/>
      <c r="VFI57" s="94"/>
      <c r="VFJ57" s="94"/>
      <c r="VFK57" s="94"/>
      <c r="VFL57" s="72" t="s">
        <v>431</v>
      </c>
      <c r="VFM57" s="72"/>
      <c r="VFN57" s="94"/>
      <c r="VFO57" s="94"/>
      <c r="VFP57" s="94"/>
      <c r="VFQ57" s="94"/>
      <c r="VFR57" s="94"/>
      <c r="VFS57" s="94"/>
      <c r="VFT57" s="94"/>
      <c r="VFU57" s="94"/>
      <c r="VFV57" s="94"/>
      <c r="VFW57" s="94"/>
      <c r="VFX57" s="94"/>
      <c r="VFY57" s="94"/>
      <c r="VFZ57" s="94"/>
      <c r="VGA57" s="94"/>
      <c r="VGB57" s="72" t="s">
        <v>431</v>
      </c>
      <c r="VGC57" s="72"/>
      <c r="VGD57" s="94"/>
      <c r="VGE57" s="94"/>
      <c r="VGF57" s="94"/>
      <c r="VGG57" s="94"/>
      <c r="VGH57" s="94"/>
      <c r="VGI57" s="94"/>
      <c r="VGJ57" s="94"/>
      <c r="VGK57" s="94"/>
      <c r="VGL57" s="94"/>
      <c r="VGM57" s="94"/>
      <c r="VGN57" s="94"/>
      <c r="VGO57" s="94"/>
      <c r="VGP57" s="94"/>
      <c r="VGQ57" s="94"/>
      <c r="VGR57" s="72" t="s">
        <v>431</v>
      </c>
      <c r="VGS57" s="72"/>
      <c r="VGT57" s="94"/>
      <c r="VGU57" s="94"/>
      <c r="VGV57" s="94"/>
      <c r="VGW57" s="94"/>
      <c r="VGX57" s="94"/>
      <c r="VGY57" s="94"/>
      <c r="VGZ57" s="94"/>
      <c r="VHA57" s="94"/>
      <c r="VHB57" s="94"/>
      <c r="VHC57" s="94"/>
      <c r="VHD57" s="94"/>
      <c r="VHE57" s="94"/>
      <c r="VHF57" s="94"/>
      <c r="VHG57" s="94"/>
      <c r="VHH57" s="72" t="s">
        <v>431</v>
      </c>
      <c r="VHI57" s="72"/>
      <c r="VHJ57" s="94"/>
      <c r="VHK57" s="94"/>
      <c r="VHL57" s="94"/>
      <c r="VHM57" s="94"/>
      <c r="VHN57" s="94"/>
      <c r="VHO57" s="94"/>
      <c r="VHP57" s="94"/>
      <c r="VHQ57" s="94"/>
      <c r="VHR57" s="94"/>
      <c r="VHS57" s="94"/>
      <c r="VHT57" s="94"/>
      <c r="VHU57" s="94"/>
      <c r="VHV57" s="94"/>
      <c r="VHW57" s="94"/>
      <c r="VHX57" s="72" t="s">
        <v>431</v>
      </c>
      <c r="VHY57" s="72"/>
      <c r="VHZ57" s="94"/>
      <c r="VIA57" s="94"/>
      <c r="VIB57" s="94"/>
      <c r="VIC57" s="94"/>
      <c r="VID57" s="94"/>
      <c r="VIE57" s="94"/>
      <c r="VIF57" s="94"/>
      <c r="VIG57" s="94"/>
      <c r="VIH57" s="94"/>
      <c r="VII57" s="94"/>
      <c r="VIJ57" s="94"/>
      <c r="VIK57" s="94"/>
      <c r="VIL57" s="94"/>
      <c r="VIM57" s="94"/>
      <c r="VIN57" s="72" t="s">
        <v>431</v>
      </c>
      <c r="VIO57" s="72"/>
      <c r="VIP57" s="94"/>
      <c r="VIQ57" s="94"/>
      <c r="VIR57" s="94"/>
      <c r="VIS57" s="94"/>
      <c r="VIT57" s="94"/>
      <c r="VIU57" s="94"/>
      <c r="VIV57" s="94"/>
      <c r="VIW57" s="94"/>
      <c r="VIX57" s="94"/>
      <c r="VIY57" s="94"/>
      <c r="VIZ57" s="94"/>
      <c r="VJA57" s="94"/>
      <c r="VJB57" s="94"/>
      <c r="VJC57" s="94"/>
      <c r="VJD57" s="72" t="s">
        <v>431</v>
      </c>
      <c r="VJE57" s="72"/>
      <c r="VJF57" s="94"/>
      <c r="VJG57" s="94"/>
      <c r="VJH57" s="94"/>
      <c r="VJI57" s="94"/>
      <c r="VJJ57" s="94"/>
      <c r="VJK57" s="94"/>
      <c r="VJL57" s="94"/>
      <c r="VJM57" s="94"/>
      <c r="VJN57" s="94"/>
      <c r="VJO57" s="94"/>
      <c r="VJP57" s="94"/>
      <c r="VJQ57" s="94"/>
      <c r="VJR57" s="94"/>
      <c r="VJS57" s="94"/>
      <c r="VJT57" s="72" t="s">
        <v>431</v>
      </c>
      <c r="VJU57" s="72"/>
      <c r="VJV57" s="94"/>
      <c r="VJW57" s="94"/>
      <c r="VJX57" s="94"/>
      <c r="VJY57" s="94"/>
      <c r="VJZ57" s="94"/>
      <c r="VKA57" s="94"/>
      <c r="VKB57" s="94"/>
      <c r="VKC57" s="94"/>
      <c r="VKD57" s="94"/>
      <c r="VKE57" s="94"/>
      <c r="VKF57" s="94"/>
      <c r="VKG57" s="94"/>
      <c r="VKH57" s="94"/>
      <c r="VKI57" s="94"/>
      <c r="VKJ57" s="72" t="s">
        <v>431</v>
      </c>
      <c r="VKK57" s="72"/>
      <c r="VKL57" s="94"/>
      <c r="VKM57" s="94"/>
      <c r="VKN57" s="94"/>
      <c r="VKO57" s="94"/>
      <c r="VKP57" s="94"/>
      <c r="VKQ57" s="94"/>
      <c r="VKR57" s="94"/>
      <c r="VKS57" s="94"/>
      <c r="VKT57" s="94"/>
      <c r="VKU57" s="94"/>
      <c r="VKV57" s="94"/>
      <c r="VKW57" s="94"/>
      <c r="VKX57" s="94"/>
      <c r="VKY57" s="94"/>
      <c r="VKZ57" s="72" t="s">
        <v>431</v>
      </c>
      <c r="VLA57" s="72"/>
      <c r="VLB57" s="94"/>
      <c r="VLC57" s="94"/>
      <c r="VLD57" s="94"/>
      <c r="VLE57" s="94"/>
      <c r="VLF57" s="94"/>
      <c r="VLG57" s="94"/>
      <c r="VLH57" s="94"/>
      <c r="VLI57" s="94"/>
      <c r="VLJ57" s="94"/>
      <c r="VLK57" s="94"/>
      <c r="VLL57" s="94"/>
      <c r="VLM57" s="94"/>
      <c r="VLN57" s="94"/>
      <c r="VLO57" s="94"/>
      <c r="VLP57" s="72" t="s">
        <v>431</v>
      </c>
      <c r="VLQ57" s="72"/>
      <c r="VLR57" s="94"/>
      <c r="VLS57" s="94"/>
      <c r="VLT57" s="94"/>
      <c r="VLU57" s="94"/>
      <c r="VLV57" s="94"/>
      <c r="VLW57" s="94"/>
      <c r="VLX57" s="94"/>
      <c r="VLY57" s="94"/>
      <c r="VLZ57" s="94"/>
      <c r="VMA57" s="94"/>
      <c r="VMB57" s="94"/>
      <c r="VMC57" s="94"/>
      <c r="VMD57" s="94"/>
      <c r="VME57" s="94"/>
      <c r="VMF57" s="72" t="s">
        <v>431</v>
      </c>
      <c r="VMG57" s="72"/>
      <c r="VMH57" s="94"/>
      <c r="VMI57" s="94"/>
      <c r="VMJ57" s="94"/>
      <c r="VMK57" s="94"/>
      <c r="VML57" s="94"/>
      <c r="VMM57" s="94"/>
      <c r="VMN57" s="94"/>
      <c r="VMO57" s="94"/>
      <c r="VMP57" s="94"/>
      <c r="VMQ57" s="94"/>
      <c r="VMR57" s="94"/>
      <c r="VMS57" s="94"/>
      <c r="VMT57" s="94"/>
      <c r="VMU57" s="94"/>
      <c r="VMV57" s="72" t="s">
        <v>431</v>
      </c>
      <c r="VMW57" s="72"/>
      <c r="VMX57" s="94"/>
      <c r="VMY57" s="94"/>
      <c r="VMZ57" s="94"/>
      <c r="VNA57" s="94"/>
      <c r="VNB57" s="94"/>
      <c r="VNC57" s="94"/>
      <c r="VND57" s="94"/>
      <c r="VNE57" s="94"/>
      <c r="VNF57" s="94"/>
      <c r="VNG57" s="94"/>
      <c r="VNH57" s="94"/>
      <c r="VNI57" s="94"/>
      <c r="VNJ57" s="94"/>
      <c r="VNK57" s="94"/>
      <c r="VNL57" s="72" t="s">
        <v>431</v>
      </c>
      <c r="VNM57" s="72"/>
      <c r="VNN57" s="94"/>
      <c r="VNO57" s="94"/>
      <c r="VNP57" s="94"/>
      <c r="VNQ57" s="94"/>
      <c r="VNR57" s="94"/>
      <c r="VNS57" s="94"/>
      <c r="VNT57" s="94"/>
      <c r="VNU57" s="94"/>
      <c r="VNV57" s="94"/>
      <c r="VNW57" s="94"/>
      <c r="VNX57" s="94"/>
      <c r="VNY57" s="94"/>
      <c r="VNZ57" s="94"/>
      <c r="VOA57" s="94"/>
      <c r="VOB57" s="72" t="s">
        <v>431</v>
      </c>
      <c r="VOC57" s="72"/>
      <c r="VOD57" s="94"/>
      <c r="VOE57" s="94"/>
      <c r="VOF57" s="94"/>
      <c r="VOG57" s="94"/>
      <c r="VOH57" s="94"/>
      <c r="VOI57" s="94"/>
      <c r="VOJ57" s="94"/>
      <c r="VOK57" s="94"/>
      <c r="VOL57" s="94"/>
      <c r="VOM57" s="94"/>
      <c r="VON57" s="94"/>
      <c r="VOO57" s="94"/>
      <c r="VOP57" s="94"/>
      <c r="VOQ57" s="94"/>
      <c r="VOR57" s="72" t="s">
        <v>431</v>
      </c>
      <c r="VOS57" s="72"/>
      <c r="VOT57" s="94"/>
      <c r="VOU57" s="94"/>
      <c r="VOV57" s="94"/>
      <c r="VOW57" s="94"/>
      <c r="VOX57" s="94"/>
      <c r="VOY57" s="94"/>
      <c r="VOZ57" s="94"/>
      <c r="VPA57" s="94"/>
      <c r="VPB57" s="94"/>
      <c r="VPC57" s="94"/>
      <c r="VPD57" s="94"/>
      <c r="VPE57" s="94"/>
      <c r="VPF57" s="94"/>
      <c r="VPG57" s="94"/>
      <c r="VPH57" s="72" t="s">
        <v>431</v>
      </c>
      <c r="VPI57" s="72"/>
      <c r="VPJ57" s="94"/>
      <c r="VPK57" s="94"/>
      <c r="VPL57" s="94"/>
      <c r="VPM57" s="94"/>
      <c r="VPN57" s="94"/>
      <c r="VPO57" s="94"/>
      <c r="VPP57" s="94"/>
      <c r="VPQ57" s="94"/>
      <c r="VPR57" s="94"/>
      <c r="VPS57" s="94"/>
      <c r="VPT57" s="94"/>
      <c r="VPU57" s="94"/>
      <c r="VPV57" s="94"/>
      <c r="VPW57" s="94"/>
      <c r="VPX57" s="72" t="s">
        <v>431</v>
      </c>
      <c r="VPY57" s="72"/>
      <c r="VPZ57" s="94"/>
      <c r="VQA57" s="94"/>
      <c r="VQB57" s="94"/>
      <c r="VQC57" s="94"/>
      <c r="VQD57" s="94"/>
      <c r="VQE57" s="94"/>
      <c r="VQF57" s="94"/>
      <c r="VQG57" s="94"/>
      <c r="VQH57" s="94"/>
      <c r="VQI57" s="94"/>
      <c r="VQJ57" s="94"/>
      <c r="VQK57" s="94"/>
      <c r="VQL57" s="94"/>
      <c r="VQM57" s="94"/>
      <c r="VQN57" s="72" t="s">
        <v>431</v>
      </c>
      <c r="VQO57" s="72"/>
      <c r="VQP57" s="94"/>
      <c r="VQQ57" s="94"/>
      <c r="VQR57" s="94"/>
      <c r="VQS57" s="94"/>
      <c r="VQT57" s="94"/>
      <c r="VQU57" s="94"/>
      <c r="VQV57" s="94"/>
      <c r="VQW57" s="94"/>
      <c r="VQX57" s="94"/>
      <c r="VQY57" s="94"/>
      <c r="VQZ57" s="94"/>
      <c r="VRA57" s="94"/>
      <c r="VRB57" s="94"/>
      <c r="VRC57" s="94"/>
      <c r="VRD57" s="72" t="s">
        <v>431</v>
      </c>
      <c r="VRE57" s="72"/>
      <c r="VRF57" s="94"/>
      <c r="VRG57" s="94"/>
      <c r="VRH57" s="94"/>
      <c r="VRI57" s="94"/>
      <c r="VRJ57" s="94"/>
      <c r="VRK57" s="94"/>
      <c r="VRL57" s="94"/>
      <c r="VRM57" s="94"/>
      <c r="VRN57" s="94"/>
      <c r="VRO57" s="94"/>
      <c r="VRP57" s="94"/>
      <c r="VRQ57" s="94"/>
      <c r="VRR57" s="94"/>
      <c r="VRS57" s="94"/>
      <c r="VRT57" s="72" t="s">
        <v>431</v>
      </c>
      <c r="VRU57" s="72"/>
      <c r="VRV57" s="94"/>
      <c r="VRW57" s="94"/>
      <c r="VRX57" s="94"/>
      <c r="VRY57" s="94"/>
      <c r="VRZ57" s="94"/>
      <c r="VSA57" s="94"/>
      <c r="VSB57" s="94"/>
      <c r="VSC57" s="94"/>
      <c r="VSD57" s="94"/>
      <c r="VSE57" s="94"/>
      <c r="VSF57" s="94"/>
      <c r="VSG57" s="94"/>
      <c r="VSH57" s="94"/>
      <c r="VSI57" s="94"/>
      <c r="VSJ57" s="72" t="s">
        <v>431</v>
      </c>
      <c r="VSK57" s="72"/>
      <c r="VSL57" s="94"/>
      <c r="VSM57" s="94"/>
      <c r="VSN57" s="94"/>
      <c r="VSO57" s="94"/>
      <c r="VSP57" s="94"/>
      <c r="VSQ57" s="94"/>
      <c r="VSR57" s="94"/>
      <c r="VSS57" s="94"/>
      <c r="VST57" s="94"/>
      <c r="VSU57" s="94"/>
      <c r="VSV57" s="94"/>
      <c r="VSW57" s="94"/>
      <c r="VSX57" s="94"/>
      <c r="VSY57" s="94"/>
      <c r="VSZ57" s="72" t="s">
        <v>431</v>
      </c>
      <c r="VTA57" s="72"/>
      <c r="VTB57" s="94"/>
      <c r="VTC57" s="94"/>
      <c r="VTD57" s="94"/>
      <c r="VTE57" s="94"/>
      <c r="VTF57" s="94"/>
      <c r="VTG57" s="94"/>
      <c r="VTH57" s="94"/>
      <c r="VTI57" s="94"/>
      <c r="VTJ57" s="94"/>
      <c r="VTK57" s="94"/>
      <c r="VTL57" s="94"/>
      <c r="VTM57" s="94"/>
      <c r="VTN57" s="94"/>
      <c r="VTO57" s="94"/>
      <c r="VTP57" s="72" t="s">
        <v>431</v>
      </c>
      <c r="VTQ57" s="72"/>
      <c r="VTR57" s="94"/>
      <c r="VTS57" s="94"/>
      <c r="VTT57" s="94"/>
      <c r="VTU57" s="94"/>
      <c r="VTV57" s="94"/>
      <c r="VTW57" s="94"/>
      <c r="VTX57" s="94"/>
      <c r="VTY57" s="94"/>
      <c r="VTZ57" s="94"/>
      <c r="VUA57" s="94"/>
      <c r="VUB57" s="94"/>
      <c r="VUC57" s="94"/>
      <c r="VUD57" s="94"/>
      <c r="VUE57" s="94"/>
      <c r="VUF57" s="72" t="s">
        <v>431</v>
      </c>
      <c r="VUG57" s="72"/>
      <c r="VUH57" s="94"/>
      <c r="VUI57" s="94"/>
      <c r="VUJ57" s="94"/>
      <c r="VUK57" s="94"/>
      <c r="VUL57" s="94"/>
      <c r="VUM57" s="94"/>
      <c r="VUN57" s="94"/>
      <c r="VUO57" s="94"/>
      <c r="VUP57" s="94"/>
      <c r="VUQ57" s="94"/>
      <c r="VUR57" s="94"/>
      <c r="VUS57" s="94"/>
      <c r="VUT57" s="94"/>
      <c r="VUU57" s="94"/>
      <c r="VUV57" s="72" t="s">
        <v>431</v>
      </c>
      <c r="VUW57" s="72"/>
      <c r="VUX57" s="94"/>
      <c r="VUY57" s="94"/>
      <c r="VUZ57" s="94"/>
      <c r="VVA57" s="94"/>
      <c r="VVB57" s="94"/>
      <c r="VVC57" s="94"/>
      <c r="VVD57" s="94"/>
      <c r="VVE57" s="94"/>
      <c r="VVF57" s="94"/>
      <c r="VVG57" s="94"/>
      <c r="VVH57" s="94"/>
      <c r="VVI57" s="94"/>
      <c r="VVJ57" s="94"/>
      <c r="VVK57" s="94"/>
      <c r="VVL57" s="72" t="s">
        <v>431</v>
      </c>
      <c r="VVM57" s="72"/>
      <c r="VVN57" s="94"/>
      <c r="VVO57" s="94"/>
      <c r="VVP57" s="94"/>
      <c r="VVQ57" s="94"/>
      <c r="VVR57" s="94"/>
      <c r="VVS57" s="94"/>
      <c r="VVT57" s="94"/>
      <c r="VVU57" s="94"/>
      <c r="VVV57" s="94"/>
      <c r="VVW57" s="94"/>
      <c r="VVX57" s="94"/>
      <c r="VVY57" s="94"/>
      <c r="VVZ57" s="94"/>
      <c r="VWA57" s="94"/>
      <c r="VWB57" s="72" t="s">
        <v>431</v>
      </c>
      <c r="VWC57" s="72"/>
      <c r="VWD57" s="94"/>
      <c r="VWE57" s="94"/>
      <c r="VWF57" s="94"/>
      <c r="VWG57" s="94"/>
      <c r="VWH57" s="94"/>
      <c r="VWI57" s="94"/>
      <c r="VWJ57" s="94"/>
      <c r="VWK57" s="94"/>
      <c r="VWL57" s="94"/>
      <c r="VWM57" s="94"/>
      <c r="VWN57" s="94"/>
      <c r="VWO57" s="94"/>
      <c r="VWP57" s="94"/>
      <c r="VWQ57" s="94"/>
      <c r="VWR57" s="72" t="s">
        <v>431</v>
      </c>
      <c r="VWS57" s="72"/>
      <c r="VWT57" s="94"/>
      <c r="VWU57" s="94"/>
      <c r="VWV57" s="94"/>
      <c r="VWW57" s="94"/>
      <c r="VWX57" s="94"/>
      <c r="VWY57" s="94"/>
      <c r="VWZ57" s="94"/>
      <c r="VXA57" s="94"/>
      <c r="VXB57" s="94"/>
      <c r="VXC57" s="94"/>
      <c r="VXD57" s="94"/>
      <c r="VXE57" s="94"/>
      <c r="VXF57" s="94"/>
      <c r="VXG57" s="94"/>
      <c r="VXH57" s="72" t="s">
        <v>431</v>
      </c>
      <c r="VXI57" s="72"/>
      <c r="VXJ57" s="94"/>
      <c r="VXK57" s="94"/>
      <c r="VXL57" s="94"/>
      <c r="VXM57" s="94"/>
      <c r="VXN57" s="94"/>
      <c r="VXO57" s="94"/>
      <c r="VXP57" s="94"/>
      <c r="VXQ57" s="94"/>
      <c r="VXR57" s="94"/>
      <c r="VXS57" s="94"/>
      <c r="VXT57" s="94"/>
      <c r="VXU57" s="94"/>
      <c r="VXV57" s="94"/>
      <c r="VXW57" s="94"/>
      <c r="VXX57" s="72" t="s">
        <v>431</v>
      </c>
      <c r="VXY57" s="72"/>
      <c r="VXZ57" s="94"/>
      <c r="VYA57" s="94"/>
      <c r="VYB57" s="94"/>
      <c r="VYC57" s="94"/>
      <c r="VYD57" s="94"/>
      <c r="VYE57" s="94"/>
      <c r="VYF57" s="94"/>
      <c r="VYG57" s="94"/>
      <c r="VYH57" s="94"/>
      <c r="VYI57" s="94"/>
      <c r="VYJ57" s="94"/>
      <c r="VYK57" s="94"/>
      <c r="VYL57" s="94"/>
      <c r="VYM57" s="94"/>
      <c r="VYN57" s="72" t="s">
        <v>431</v>
      </c>
      <c r="VYO57" s="72"/>
      <c r="VYP57" s="94"/>
      <c r="VYQ57" s="94"/>
      <c r="VYR57" s="94"/>
      <c r="VYS57" s="94"/>
      <c r="VYT57" s="94"/>
      <c r="VYU57" s="94"/>
      <c r="VYV57" s="94"/>
      <c r="VYW57" s="94"/>
      <c r="VYX57" s="94"/>
      <c r="VYY57" s="94"/>
      <c r="VYZ57" s="94"/>
      <c r="VZA57" s="94"/>
      <c r="VZB57" s="94"/>
      <c r="VZC57" s="94"/>
      <c r="VZD57" s="72" t="s">
        <v>431</v>
      </c>
      <c r="VZE57" s="72"/>
      <c r="VZF57" s="94"/>
      <c r="VZG57" s="94"/>
      <c r="VZH57" s="94"/>
      <c r="VZI57" s="94"/>
      <c r="VZJ57" s="94"/>
      <c r="VZK57" s="94"/>
      <c r="VZL57" s="94"/>
      <c r="VZM57" s="94"/>
      <c r="VZN57" s="94"/>
      <c r="VZO57" s="94"/>
      <c r="VZP57" s="94"/>
      <c r="VZQ57" s="94"/>
      <c r="VZR57" s="94"/>
      <c r="VZS57" s="94"/>
      <c r="VZT57" s="72" t="s">
        <v>431</v>
      </c>
      <c r="VZU57" s="72"/>
      <c r="VZV57" s="94"/>
      <c r="VZW57" s="94"/>
      <c r="VZX57" s="94"/>
      <c r="VZY57" s="94"/>
      <c r="VZZ57" s="94"/>
      <c r="WAA57" s="94"/>
      <c r="WAB57" s="94"/>
      <c r="WAC57" s="94"/>
      <c r="WAD57" s="94"/>
      <c r="WAE57" s="94"/>
      <c r="WAF57" s="94"/>
      <c r="WAG57" s="94"/>
      <c r="WAH57" s="94"/>
      <c r="WAI57" s="94"/>
      <c r="WAJ57" s="72" t="s">
        <v>431</v>
      </c>
      <c r="WAK57" s="72"/>
      <c r="WAL57" s="94"/>
      <c r="WAM57" s="94"/>
      <c r="WAN57" s="94"/>
      <c r="WAO57" s="94"/>
      <c r="WAP57" s="94"/>
      <c r="WAQ57" s="94"/>
      <c r="WAR57" s="94"/>
      <c r="WAS57" s="94"/>
      <c r="WAT57" s="94"/>
      <c r="WAU57" s="94"/>
      <c r="WAV57" s="94"/>
      <c r="WAW57" s="94"/>
      <c r="WAX57" s="94"/>
      <c r="WAY57" s="94"/>
      <c r="WAZ57" s="72" t="s">
        <v>431</v>
      </c>
      <c r="WBA57" s="72"/>
      <c r="WBB57" s="94"/>
      <c r="WBC57" s="94"/>
      <c r="WBD57" s="94"/>
      <c r="WBE57" s="94"/>
      <c r="WBF57" s="94"/>
      <c r="WBG57" s="94"/>
      <c r="WBH57" s="94"/>
      <c r="WBI57" s="94"/>
      <c r="WBJ57" s="94"/>
      <c r="WBK57" s="94"/>
      <c r="WBL57" s="94"/>
      <c r="WBM57" s="94"/>
      <c r="WBN57" s="94"/>
      <c r="WBO57" s="94"/>
      <c r="WBP57" s="72" t="s">
        <v>431</v>
      </c>
      <c r="WBQ57" s="72"/>
      <c r="WBR57" s="94"/>
      <c r="WBS57" s="94"/>
      <c r="WBT57" s="94"/>
      <c r="WBU57" s="94"/>
      <c r="WBV57" s="94"/>
      <c r="WBW57" s="94"/>
      <c r="WBX57" s="94"/>
      <c r="WBY57" s="94"/>
      <c r="WBZ57" s="94"/>
      <c r="WCA57" s="94"/>
      <c r="WCB57" s="94"/>
      <c r="WCC57" s="94"/>
      <c r="WCD57" s="94"/>
      <c r="WCE57" s="94"/>
      <c r="WCF57" s="72" t="s">
        <v>431</v>
      </c>
      <c r="WCG57" s="72"/>
      <c r="WCH57" s="94"/>
      <c r="WCI57" s="94"/>
      <c r="WCJ57" s="94"/>
      <c r="WCK57" s="94"/>
      <c r="WCL57" s="94"/>
      <c r="WCM57" s="94"/>
      <c r="WCN57" s="94"/>
      <c r="WCO57" s="94"/>
      <c r="WCP57" s="94"/>
      <c r="WCQ57" s="94"/>
      <c r="WCR57" s="94"/>
      <c r="WCS57" s="94"/>
      <c r="WCT57" s="94"/>
      <c r="WCU57" s="94"/>
      <c r="WCV57" s="72" t="s">
        <v>431</v>
      </c>
      <c r="WCW57" s="72"/>
      <c r="WCX57" s="94"/>
      <c r="WCY57" s="94"/>
      <c r="WCZ57" s="94"/>
      <c r="WDA57" s="94"/>
      <c r="WDB57" s="94"/>
      <c r="WDC57" s="94"/>
      <c r="WDD57" s="94"/>
      <c r="WDE57" s="94"/>
      <c r="WDF57" s="94"/>
      <c r="WDG57" s="94"/>
      <c r="WDH57" s="94"/>
      <c r="WDI57" s="94"/>
      <c r="WDJ57" s="94"/>
      <c r="WDK57" s="94"/>
      <c r="WDL57" s="72" t="s">
        <v>431</v>
      </c>
      <c r="WDM57" s="72"/>
      <c r="WDN57" s="94"/>
      <c r="WDO57" s="94"/>
      <c r="WDP57" s="94"/>
      <c r="WDQ57" s="94"/>
      <c r="WDR57" s="94"/>
      <c r="WDS57" s="94"/>
      <c r="WDT57" s="94"/>
      <c r="WDU57" s="94"/>
      <c r="WDV57" s="94"/>
      <c r="WDW57" s="94"/>
      <c r="WDX57" s="94"/>
      <c r="WDY57" s="94"/>
      <c r="WDZ57" s="94"/>
      <c r="WEA57" s="94"/>
      <c r="WEB57" s="72" t="s">
        <v>431</v>
      </c>
      <c r="WEC57" s="72"/>
      <c r="WED57" s="94"/>
      <c r="WEE57" s="94"/>
      <c r="WEF57" s="94"/>
      <c r="WEG57" s="94"/>
      <c r="WEH57" s="94"/>
      <c r="WEI57" s="94"/>
      <c r="WEJ57" s="94"/>
      <c r="WEK57" s="94"/>
      <c r="WEL57" s="94"/>
      <c r="WEM57" s="94"/>
      <c r="WEN57" s="94"/>
      <c r="WEO57" s="94"/>
      <c r="WEP57" s="94"/>
      <c r="WEQ57" s="94"/>
      <c r="WER57" s="72" t="s">
        <v>431</v>
      </c>
      <c r="WES57" s="72"/>
      <c r="WET57" s="94"/>
      <c r="WEU57" s="94"/>
      <c r="WEV57" s="94"/>
      <c r="WEW57" s="94"/>
      <c r="WEX57" s="94"/>
      <c r="WEY57" s="94"/>
      <c r="WEZ57" s="94"/>
      <c r="WFA57" s="94"/>
      <c r="WFB57" s="94"/>
      <c r="WFC57" s="94"/>
      <c r="WFD57" s="94"/>
      <c r="WFE57" s="94"/>
      <c r="WFF57" s="94"/>
      <c r="WFG57" s="94"/>
      <c r="WFH57" s="72" t="s">
        <v>431</v>
      </c>
      <c r="WFI57" s="72"/>
      <c r="WFJ57" s="94"/>
      <c r="WFK57" s="94"/>
      <c r="WFL57" s="94"/>
      <c r="WFM57" s="94"/>
      <c r="WFN57" s="94"/>
      <c r="WFO57" s="94"/>
      <c r="WFP57" s="94"/>
      <c r="WFQ57" s="94"/>
      <c r="WFR57" s="94"/>
      <c r="WFS57" s="94"/>
      <c r="WFT57" s="94"/>
      <c r="WFU57" s="94"/>
      <c r="WFV57" s="94"/>
      <c r="WFW57" s="94"/>
      <c r="WFX57" s="72" t="s">
        <v>431</v>
      </c>
      <c r="WFY57" s="72"/>
      <c r="WFZ57" s="94"/>
      <c r="WGA57" s="94"/>
      <c r="WGB57" s="94"/>
      <c r="WGC57" s="94"/>
      <c r="WGD57" s="94"/>
      <c r="WGE57" s="94"/>
      <c r="WGF57" s="94"/>
      <c r="WGG57" s="94"/>
      <c r="WGH57" s="94"/>
      <c r="WGI57" s="94"/>
      <c r="WGJ57" s="94"/>
      <c r="WGK57" s="94"/>
      <c r="WGL57" s="94"/>
      <c r="WGM57" s="94"/>
      <c r="WGN57" s="72" t="s">
        <v>431</v>
      </c>
      <c r="WGO57" s="72"/>
      <c r="WGP57" s="94"/>
      <c r="WGQ57" s="94"/>
      <c r="WGR57" s="94"/>
      <c r="WGS57" s="94"/>
      <c r="WGT57" s="94"/>
      <c r="WGU57" s="94"/>
      <c r="WGV57" s="94"/>
      <c r="WGW57" s="94"/>
      <c r="WGX57" s="94"/>
      <c r="WGY57" s="94"/>
      <c r="WGZ57" s="94"/>
      <c r="WHA57" s="94"/>
      <c r="WHB57" s="94"/>
      <c r="WHC57" s="94"/>
      <c r="WHD57" s="72" t="s">
        <v>431</v>
      </c>
      <c r="WHE57" s="72"/>
      <c r="WHF57" s="94"/>
      <c r="WHG57" s="94"/>
      <c r="WHH57" s="94"/>
      <c r="WHI57" s="94"/>
      <c r="WHJ57" s="94"/>
      <c r="WHK57" s="94"/>
      <c r="WHL57" s="94"/>
      <c r="WHM57" s="94"/>
      <c r="WHN57" s="94"/>
      <c r="WHO57" s="94"/>
      <c r="WHP57" s="94"/>
      <c r="WHQ57" s="94"/>
      <c r="WHR57" s="94"/>
      <c r="WHS57" s="94"/>
      <c r="WHT57" s="72" t="s">
        <v>431</v>
      </c>
      <c r="WHU57" s="72"/>
      <c r="WHV57" s="94"/>
      <c r="WHW57" s="94"/>
      <c r="WHX57" s="94"/>
      <c r="WHY57" s="94"/>
      <c r="WHZ57" s="94"/>
      <c r="WIA57" s="94"/>
      <c r="WIB57" s="94"/>
      <c r="WIC57" s="94"/>
      <c r="WID57" s="94"/>
      <c r="WIE57" s="94"/>
      <c r="WIF57" s="94"/>
      <c r="WIG57" s="94"/>
      <c r="WIH57" s="94"/>
      <c r="WII57" s="94"/>
      <c r="WIJ57" s="72" t="s">
        <v>431</v>
      </c>
      <c r="WIK57" s="72"/>
      <c r="WIL57" s="94"/>
      <c r="WIM57" s="94"/>
      <c r="WIN57" s="94"/>
      <c r="WIO57" s="94"/>
      <c r="WIP57" s="94"/>
      <c r="WIQ57" s="94"/>
      <c r="WIR57" s="94"/>
      <c r="WIS57" s="94"/>
      <c r="WIT57" s="94"/>
      <c r="WIU57" s="94"/>
      <c r="WIV57" s="94"/>
      <c r="WIW57" s="94"/>
      <c r="WIX57" s="94"/>
      <c r="WIY57" s="94"/>
      <c r="WIZ57" s="72" t="s">
        <v>431</v>
      </c>
      <c r="WJA57" s="72"/>
      <c r="WJB57" s="94"/>
      <c r="WJC57" s="94"/>
      <c r="WJD57" s="94"/>
      <c r="WJE57" s="94"/>
      <c r="WJF57" s="94"/>
      <c r="WJG57" s="94"/>
      <c r="WJH57" s="94"/>
      <c r="WJI57" s="94"/>
      <c r="WJJ57" s="94"/>
      <c r="WJK57" s="94"/>
      <c r="WJL57" s="94"/>
      <c r="WJM57" s="94"/>
      <c r="WJN57" s="94"/>
      <c r="WJO57" s="94"/>
      <c r="WJP57" s="72" t="s">
        <v>431</v>
      </c>
      <c r="WJQ57" s="72"/>
      <c r="WJR57" s="94"/>
      <c r="WJS57" s="94"/>
      <c r="WJT57" s="94"/>
      <c r="WJU57" s="94"/>
      <c r="WJV57" s="94"/>
      <c r="WJW57" s="94"/>
      <c r="WJX57" s="94"/>
      <c r="WJY57" s="94"/>
      <c r="WJZ57" s="94"/>
      <c r="WKA57" s="94"/>
      <c r="WKB57" s="94"/>
      <c r="WKC57" s="94"/>
      <c r="WKD57" s="94"/>
      <c r="WKE57" s="94"/>
      <c r="WKF57" s="72" t="s">
        <v>431</v>
      </c>
      <c r="WKG57" s="72"/>
      <c r="WKH57" s="94"/>
      <c r="WKI57" s="94"/>
      <c r="WKJ57" s="94"/>
      <c r="WKK57" s="94"/>
      <c r="WKL57" s="94"/>
      <c r="WKM57" s="94"/>
      <c r="WKN57" s="94"/>
      <c r="WKO57" s="94"/>
      <c r="WKP57" s="94"/>
      <c r="WKQ57" s="94"/>
      <c r="WKR57" s="94"/>
      <c r="WKS57" s="94"/>
      <c r="WKT57" s="94"/>
      <c r="WKU57" s="94"/>
      <c r="WKV57" s="72" t="s">
        <v>431</v>
      </c>
      <c r="WKW57" s="72"/>
      <c r="WKX57" s="94"/>
      <c r="WKY57" s="94"/>
      <c r="WKZ57" s="94"/>
      <c r="WLA57" s="94"/>
      <c r="WLB57" s="94"/>
      <c r="WLC57" s="94"/>
      <c r="WLD57" s="94"/>
      <c r="WLE57" s="94"/>
      <c r="WLF57" s="94"/>
      <c r="WLG57" s="94"/>
      <c r="WLH57" s="94"/>
      <c r="WLI57" s="94"/>
      <c r="WLJ57" s="94"/>
      <c r="WLK57" s="94"/>
      <c r="WLL57" s="72" t="s">
        <v>431</v>
      </c>
      <c r="WLM57" s="72"/>
      <c r="WLN57" s="94"/>
      <c r="WLO57" s="94"/>
      <c r="WLP57" s="94"/>
      <c r="WLQ57" s="94"/>
      <c r="WLR57" s="94"/>
      <c r="WLS57" s="94"/>
      <c r="WLT57" s="94"/>
      <c r="WLU57" s="94"/>
      <c r="WLV57" s="94"/>
      <c r="WLW57" s="94"/>
      <c r="WLX57" s="94"/>
      <c r="WLY57" s="94"/>
      <c r="WLZ57" s="94"/>
      <c r="WMA57" s="94"/>
      <c r="WMB57" s="72" t="s">
        <v>431</v>
      </c>
      <c r="WMC57" s="72"/>
      <c r="WMD57" s="94"/>
      <c r="WME57" s="94"/>
      <c r="WMF57" s="94"/>
      <c r="WMG57" s="94"/>
      <c r="WMH57" s="94"/>
      <c r="WMI57" s="94"/>
      <c r="WMJ57" s="94"/>
      <c r="WMK57" s="94"/>
      <c r="WML57" s="94"/>
      <c r="WMM57" s="94"/>
      <c r="WMN57" s="94"/>
      <c r="WMO57" s="94"/>
      <c r="WMP57" s="94"/>
      <c r="WMQ57" s="94"/>
      <c r="WMR57" s="72" t="s">
        <v>431</v>
      </c>
      <c r="WMS57" s="72"/>
      <c r="WMT57" s="94"/>
      <c r="WMU57" s="94"/>
      <c r="WMV57" s="94"/>
      <c r="WMW57" s="94"/>
      <c r="WMX57" s="94"/>
      <c r="WMY57" s="94"/>
      <c r="WMZ57" s="94"/>
      <c r="WNA57" s="94"/>
      <c r="WNB57" s="94"/>
      <c r="WNC57" s="94"/>
      <c r="WND57" s="94"/>
      <c r="WNE57" s="94"/>
      <c r="WNF57" s="94"/>
      <c r="WNG57" s="94"/>
      <c r="WNH57" s="72" t="s">
        <v>431</v>
      </c>
      <c r="WNI57" s="72"/>
      <c r="WNJ57" s="94"/>
      <c r="WNK57" s="94"/>
      <c r="WNL57" s="94"/>
      <c r="WNM57" s="94"/>
      <c r="WNN57" s="94"/>
      <c r="WNO57" s="94"/>
      <c r="WNP57" s="94"/>
      <c r="WNQ57" s="94"/>
      <c r="WNR57" s="94"/>
      <c r="WNS57" s="94"/>
      <c r="WNT57" s="94"/>
      <c r="WNU57" s="94"/>
      <c r="WNV57" s="94"/>
      <c r="WNW57" s="94"/>
      <c r="WNX57" s="72" t="s">
        <v>431</v>
      </c>
      <c r="WNY57" s="72"/>
      <c r="WNZ57" s="94"/>
      <c r="WOA57" s="94"/>
      <c r="WOB57" s="94"/>
      <c r="WOC57" s="94"/>
      <c r="WOD57" s="94"/>
      <c r="WOE57" s="94"/>
      <c r="WOF57" s="94"/>
      <c r="WOG57" s="94"/>
      <c r="WOH57" s="94"/>
      <c r="WOI57" s="94"/>
      <c r="WOJ57" s="94"/>
      <c r="WOK57" s="94"/>
      <c r="WOL57" s="94"/>
      <c r="WOM57" s="94"/>
      <c r="WON57" s="72" t="s">
        <v>431</v>
      </c>
      <c r="WOO57" s="72"/>
      <c r="WOP57" s="94"/>
      <c r="WOQ57" s="94"/>
      <c r="WOR57" s="94"/>
      <c r="WOS57" s="94"/>
      <c r="WOT57" s="94"/>
      <c r="WOU57" s="94"/>
      <c r="WOV57" s="94"/>
      <c r="WOW57" s="94"/>
      <c r="WOX57" s="94"/>
      <c r="WOY57" s="94"/>
      <c r="WOZ57" s="94"/>
      <c r="WPA57" s="94"/>
      <c r="WPB57" s="94"/>
      <c r="WPC57" s="94"/>
      <c r="WPD57" s="72" t="s">
        <v>431</v>
      </c>
      <c r="WPE57" s="72"/>
      <c r="WPF57" s="94"/>
      <c r="WPG57" s="94"/>
      <c r="WPH57" s="94"/>
      <c r="WPI57" s="94"/>
      <c r="WPJ57" s="94"/>
      <c r="WPK57" s="94"/>
      <c r="WPL57" s="94"/>
      <c r="WPM57" s="94"/>
      <c r="WPN57" s="94"/>
      <c r="WPO57" s="94"/>
      <c r="WPP57" s="94"/>
      <c r="WPQ57" s="94"/>
      <c r="WPR57" s="94"/>
      <c r="WPS57" s="94"/>
      <c r="WPT57" s="72" t="s">
        <v>431</v>
      </c>
      <c r="WPU57" s="72"/>
      <c r="WPV57" s="94"/>
      <c r="WPW57" s="94"/>
      <c r="WPX57" s="94"/>
      <c r="WPY57" s="94"/>
      <c r="WPZ57" s="94"/>
      <c r="WQA57" s="94"/>
      <c r="WQB57" s="94"/>
      <c r="WQC57" s="94"/>
      <c r="WQD57" s="94"/>
      <c r="WQE57" s="94"/>
      <c r="WQF57" s="94"/>
      <c r="WQG57" s="94"/>
      <c r="WQH57" s="94"/>
      <c r="WQI57" s="94"/>
      <c r="WQJ57" s="72" t="s">
        <v>431</v>
      </c>
      <c r="WQK57" s="72"/>
      <c r="WQL57" s="94"/>
      <c r="WQM57" s="94"/>
      <c r="WQN57" s="94"/>
      <c r="WQO57" s="94"/>
      <c r="WQP57" s="94"/>
      <c r="WQQ57" s="94"/>
      <c r="WQR57" s="94"/>
      <c r="WQS57" s="94"/>
      <c r="WQT57" s="94"/>
      <c r="WQU57" s="94"/>
      <c r="WQV57" s="94"/>
      <c r="WQW57" s="94"/>
      <c r="WQX57" s="94"/>
      <c r="WQY57" s="94"/>
      <c r="WQZ57" s="72" t="s">
        <v>431</v>
      </c>
      <c r="WRA57" s="72"/>
      <c r="WRB57" s="94"/>
      <c r="WRC57" s="94"/>
      <c r="WRD57" s="94"/>
      <c r="WRE57" s="94"/>
      <c r="WRF57" s="94"/>
      <c r="WRG57" s="94"/>
      <c r="WRH57" s="94"/>
      <c r="WRI57" s="94"/>
      <c r="WRJ57" s="94"/>
      <c r="WRK57" s="94"/>
      <c r="WRL57" s="94"/>
      <c r="WRM57" s="94"/>
      <c r="WRN57" s="94"/>
      <c r="WRO57" s="94"/>
      <c r="WRP57" s="72" t="s">
        <v>431</v>
      </c>
      <c r="WRQ57" s="72"/>
      <c r="WRR57" s="94"/>
      <c r="WRS57" s="94"/>
      <c r="WRT57" s="94"/>
      <c r="WRU57" s="94"/>
      <c r="WRV57" s="94"/>
      <c r="WRW57" s="94"/>
      <c r="WRX57" s="94"/>
      <c r="WRY57" s="94"/>
      <c r="WRZ57" s="94"/>
      <c r="WSA57" s="94"/>
      <c r="WSB57" s="94"/>
      <c r="WSC57" s="94"/>
      <c r="WSD57" s="94"/>
      <c r="WSE57" s="94"/>
      <c r="WSF57" s="72" t="s">
        <v>431</v>
      </c>
      <c r="WSG57" s="72"/>
      <c r="WSH57" s="94"/>
      <c r="WSI57" s="94"/>
      <c r="WSJ57" s="94"/>
      <c r="WSK57" s="94"/>
      <c r="WSL57" s="94"/>
      <c r="WSM57" s="94"/>
      <c r="WSN57" s="94"/>
      <c r="WSO57" s="94"/>
      <c r="WSP57" s="94"/>
      <c r="WSQ57" s="94"/>
      <c r="WSR57" s="94"/>
      <c r="WSS57" s="94"/>
      <c r="WST57" s="94"/>
      <c r="WSU57" s="94"/>
      <c r="WSV57" s="72" t="s">
        <v>431</v>
      </c>
      <c r="WSW57" s="72"/>
      <c r="WSX57" s="94"/>
      <c r="WSY57" s="94"/>
      <c r="WSZ57" s="94"/>
      <c r="WTA57" s="94"/>
      <c r="WTB57" s="94"/>
      <c r="WTC57" s="94"/>
      <c r="WTD57" s="94"/>
      <c r="WTE57" s="94"/>
      <c r="WTF57" s="94"/>
      <c r="WTG57" s="94"/>
      <c r="WTH57" s="94"/>
      <c r="WTI57" s="94"/>
      <c r="WTJ57" s="94"/>
      <c r="WTK57" s="94"/>
      <c r="WTL57" s="72" t="s">
        <v>431</v>
      </c>
      <c r="WTM57" s="72"/>
      <c r="WTN57" s="94"/>
      <c r="WTO57" s="94"/>
      <c r="WTP57" s="94"/>
      <c r="WTQ57" s="94"/>
      <c r="WTR57" s="94"/>
      <c r="WTS57" s="94"/>
      <c r="WTT57" s="94"/>
      <c r="WTU57" s="94"/>
      <c r="WTV57" s="94"/>
      <c r="WTW57" s="94"/>
      <c r="WTX57" s="94"/>
      <c r="WTY57" s="94"/>
      <c r="WTZ57" s="94"/>
      <c r="WUA57" s="94"/>
      <c r="WUB57" s="72" t="s">
        <v>431</v>
      </c>
      <c r="WUC57" s="72"/>
      <c r="WUD57" s="94"/>
      <c r="WUE57" s="94"/>
      <c r="WUF57" s="94"/>
      <c r="WUG57" s="94"/>
      <c r="WUH57" s="94"/>
      <c r="WUI57" s="94"/>
      <c r="WUJ57" s="94"/>
      <c r="WUK57" s="94"/>
      <c r="WUL57" s="94"/>
      <c r="WUM57" s="94"/>
      <c r="WUN57" s="94"/>
      <c r="WUO57" s="94"/>
      <c r="WUP57" s="94"/>
      <c r="WUQ57" s="94"/>
      <c r="WUR57" s="72" t="s">
        <v>431</v>
      </c>
      <c r="WUS57" s="72"/>
      <c r="WUT57" s="94"/>
      <c r="WUU57" s="94"/>
      <c r="WUV57" s="94"/>
      <c r="WUW57" s="94"/>
      <c r="WUX57" s="94"/>
      <c r="WUY57" s="94"/>
      <c r="WUZ57" s="94"/>
      <c r="WVA57" s="94"/>
      <c r="WVB57" s="94"/>
      <c r="WVC57" s="94"/>
      <c r="WVD57" s="94"/>
      <c r="WVE57" s="94"/>
      <c r="WVF57" s="94"/>
      <c r="WVG57" s="94"/>
      <c r="WVH57" s="72" t="s">
        <v>431</v>
      </c>
      <c r="WVI57" s="72"/>
      <c r="WVJ57" s="94"/>
      <c r="WVK57" s="94"/>
      <c r="WVL57" s="94"/>
      <c r="WVM57" s="94"/>
      <c r="WVN57" s="94"/>
      <c r="WVO57" s="94"/>
      <c r="WVP57" s="94"/>
      <c r="WVQ57" s="94"/>
      <c r="WVR57" s="94"/>
      <c r="WVS57" s="94"/>
      <c r="WVT57" s="94"/>
      <c r="WVU57" s="94"/>
      <c r="WVV57" s="94"/>
      <c r="WVW57" s="94"/>
      <c r="WVX57" s="72" t="s">
        <v>431</v>
      </c>
      <c r="WVY57" s="72"/>
      <c r="WVZ57" s="94"/>
      <c r="WWA57" s="94"/>
      <c r="WWB57" s="94"/>
      <c r="WWC57" s="94"/>
      <c r="WWD57" s="94"/>
      <c r="WWE57" s="94"/>
      <c r="WWF57" s="94"/>
      <c r="WWG57" s="94"/>
      <c r="WWH57" s="94"/>
      <c r="WWI57" s="94"/>
      <c r="WWJ57" s="94"/>
      <c r="WWK57" s="94"/>
      <c r="WWL57" s="94"/>
      <c r="WWM57" s="94"/>
      <c r="WWN57" s="72" t="s">
        <v>431</v>
      </c>
      <c r="WWO57" s="72"/>
      <c r="WWP57" s="94"/>
      <c r="WWQ57" s="94"/>
      <c r="WWR57" s="94"/>
      <c r="WWS57" s="94"/>
      <c r="WWT57" s="94"/>
      <c r="WWU57" s="94"/>
      <c r="WWV57" s="94"/>
      <c r="WWW57" s="94"/>
      <c r="WWX57" s="94"/>
      <c r="WWY57" s="94"/>
      <c r="WWZ57" s="94"/>
      <c r="WXA57" s="94"/>
      <c r="WXB57" s="94"/>
      <c r="WXC57" s="94"/>
      <c r="WXD57" s="72" t="s">
        <v>431</v>
      </c>
      <c r="WXE57" s="72"/>
      <c r="WXF57" s="94"/>
      <c r="WXG57" s="94"/>
      <c r="WXH57" s="94"/>
      <c r="WXI57" s="94"/>
      <c r="WXJ57" s="94"/>
      <c r="WXK57" s="94"/>
      <c r="WXL57" s="94"/>
      <c r="WXM57" s="94"/>
      <c r="WXN57" s="94"/>
      <c r="WXO57" s="94"/>
      <c r="WXP57" s="94"/>
      <c r="WXQ57" s="94"/>
      <c r="WXR57" s="94"/>
      <c r="WXS57" s="94"/>
      <c r="WXT57" s="72" t="s">
        <v>431</v>
      </c>
      <c r="WXU57" s="72"/>
      <c r="WXV57" s="94"/>
      <c r="WXW57" s="94"/>
      <c r="WXX57" s="94"/>
      <c r="WXY57" s="94"/>
      <c r="WXZ57" s="94"/>
      <c r="WYA57" s="94"/>
      <c r="WYB57" s="94"/>
      <c r="WYC57" s="94"/>
      <c r="WYD57" s="94"/>
      <c r="WYE57" s="94"/>
      <c r="WYF57" s="94"/>
      <c r="WYG57" s="94"/>
      <c r="WYH57" s="94"/>
      <c r="WYI57" s="94"/>
      <c r="WYJ57" s="72" t="s">
        <v>431</v>
      </c>
      <c r="WYK57" s="72"/>
      <c r="WYL57" s="94"/>
      <c r="WYM57" s="94"/>
      <c r="WYN57" s="94"/>
      <c r="WYO57" s="94"/>
      <c r="WYP57" s="94"/>
      <c r="WYQ57" s="94"/>
      <c r="WYR57" s="94"/>
      <c r="WYS57" s="94"/>
      <c r="WYT57" s="94"/>
      <c r="WYU57" s="94"/>
      <c r="WYV57" s="94"/>
      <c r="WYW57" s="94"/>
      <c r="WYX57" s="94"/>
      <c r="WYY57" s="94"/>
      <c r="WYZ57" s="72" t="s">
        <v>431</v>
      </c>
      <c r="WZA57" s="72"/>
      <c r="WZB57" s="94"/>
      <c r="WZC57" s="94"/>
      <c r="WZD57" s="94"/>
      <c r="WZE57" s="94"/>
      <c r="WZF57" s="94"/>
      <c r="WZG57" s="94"/>
      <c r="WZH57" s="94"/>
      <c r="WZI57" s="94"/>
      <c r="WZJ57" s="94"/>
      <c r="WZK57" s="94"/>
      <c r="WZL57" s="94"/>
      <c r="WZM57" s="94"/>
      <c r="WZN57" s="94"/>
      <c r="WZO57" s="94"/>
      <c r="WZP57" s="72" t="s">
        <v>431</v>
      </c>
      <c r="WZQ57" s="72"/>
      <c r="WZR57" s="94"/>
      <c r="WZS57" s="94"/>
      <c r="WZT57" s="94"/>
      <c r="WZU57" s="94"/>
      <c r="WZV57" s="94"/>
      <c r="WZW57" s="94"/>
      <c r="WZX57" s="94"/>
      <c r="WZY57" s="94"/>
      <c r="WZZ57" s="94"/>
      <c r="XAA57" s="94"/>
      <c r="XAB57" s="94"/>
      <c r="XAC57" s="94"/>
      <c r="XAD57" s="94"/>
      <c r="XAE57" s="94"/>
      <c r="XAF57" s="72" t="s">
        <v>431</v>
      </c>
      <c r="XAG57" s="72"/>
      <c r="XAH57" s="94"/>
      <c r="XAI57" s="94"/>
      <c r="XAJ57" s="94"/>
      <c r="XAK57" s="94"/>
      <c r="XAL57" s="94"/>
      <c r="XAM57" s="94"/>
      <c r="XAN57" s="94"/>
      <c r="XAO57" s="94"/>
      <c r="XAP57" s="94"/>
      <c r="XAQ57" s="94"/>
      <c r="XAR57" s="94"/>
      <c r="XAS57" s="94"/>
      <c r="XAT57" s="94"/>
      <c r="XAU57" s="94"/>
      <c r="XAV57" s="72" t="s">
        <v>431</v>
      </c>
      <c r="XAW57" s="72"/>
      <c r="XAX57" s="94"/>
      <c r="XAY57" s="94"/>
      <c r="XAZ57" s="94"/>
      <c r="XBA57" s="94"/>
      <c r="XBB57" s="94"/>
      <c r="XBC57" s="94"/>
      <c r="XBD57" s="94"/>
      <c r="XBE57" s="94"/>
      <c r="XBF57" s="94"/>
      <c r="XBG57" s="94"/>
      <c r="XBH57" s="94"/>
      <c r="XBI57" s="94"/>
      <c r="XBJ57" s="94"/>
      <c r="XBK57" s="94"/>
      <c r="XBL57" s="72" t="s">
        <v>431</v>
      </c>
      <c r="XBM57" s="72"/>
      <c r="XBN57" s="94"/>
      <c r="XBO57" s="94"/>
      <c r="XBP57" s="94"/>
      <c r="XBQ57" s="94"/>
      <c r="XBR57" s="94"/>
      <c r="XBS57" s="94"/>
      <c r="XBT57" s="94"/>
      <c r="XBU57" s="94"/>
      <c r="XBV57" s="94"/>
      <c r="XBW57" s="94"/>
      <c r="XBX57" s="94"/>
      <c r="XBY57" s="94"/>
      <c r="XBZ57" s="94"/>
      <c r="XCA57" s="94"/>
      <c r="XCB57" s="72" t="s">
        <v>431</v>
      </c>
      <c r="XCC57" s="72"/>
      <c r="XCD57" s="94"/>
      <c r="XCE57" s="94"/>
      <c r="XCF57" s="94"/>
      <c r="XCG57" s="94"/>
      <c r="XCH57" s="94"/>
      <c r="XCI57" s="94"/>
      <c r="XCJ57" s="94"/>
      <c r="XCK57" s="94"/>
      <c r="XCL57" s="94"/>
      <c r="XCM57" s="94"/>
      <c r="XCN57" s="94"/>
      <c r="XCO57" s="94"/>
      <c r="XCP57" s="94"/>
      <c r="XCQ57" s="94"/>
      <c r="XCR57" s="72" t="s">
        <v>431</v>
      </c>
      <c r="XCS57" s="72"/>
      <c r="XCT57" s="94"/>
      <c r="XCU57" s="94"/>
      <c r="XCV57" s="94"/>
      <c r="XCW57" s="94"/>
      <c r="XCX57" s="94"/>
      <c r="XCY57" s="94"/>
      <c r="XCZ57" s="94"/>
      <c r="XDA57" s="94"/>
      <c r="XDB57" s="94"/>
      <c r="XDC57" s="94"/>
      <c r="XDD57" s="94"/>
      <c r="XDE57" s="94"/>
      <c r="XDF57" s="94"/>
      <c r="XDG57" s="94"/>
      <c r="XDH57" s="72" t="s">
        <v>431</v>
      </c>
      <c r="XDI57" s="72"/>
      <c r="XDJ57" s="94"/>
      <c r="XDK57" s="94"/>
      <c r="XDL57" s="94"/>
      <c r="XDM57" s="94"/>
      <c r="XDN57" s="94"/>
      <c r="XDO57" s="94"/>
      <c r="XDP57" s="94"/>
      <c r="XDQ57" s="94"/>
      <c r="XDR57" s="94"/>
      <c r="XDS57" s="94"/>
      <c r="XDT57" s="94"/>
      <c r="XDU57" s="94"/>
      <c r="XDV57" s="94"/>
      <c r="XDW57" s="94"/>
      <c r="XDX57" s="72" t="s">
        <v>431</v>
      </c>
      <c r="XDY57" s="72"/>
      <c r="XDZ57" s="94"/>
      <c r="XEA57" s="94"/>
      <c r="XEB57" s="94"/>
      <c r="XEC57" s="94"/>
      <c r="XED57" s="94"/>
      <c r="XEE57" s="94"/>
      <c r="XEF57" s="94"/>
      <c r="XEG57" s="94"/>
      <c r="XEH57" s="94"/>
      <c r="XEI57" s="94"/>
      <c r="XEJ57" s="94"/>
      <c r="XEK57" s="94"/>
      <c r="XEL57" s="94"/>
      <c r="XEM57" s="94"/>
      <c r="XEN57" s="72" t="s">
        <v>431</v>
      </c>
      <c r="XEO57" s="72"/>
      <c r="XEP57" s="94"/>
      <c r="XEQ57" s="94"/>
      <c r="XER57" s="94"/>
      <c r="XES57" s="94"/>
      <c r="XET57" s="94"/>
      <c r="XEU57" s="94"/>
      <c r="XEV57" s="94"/>
      <c r="XEW57" s="94"/>
      <c r="XEX57" s="94"/>
      <c r="XEY57" s="94"/>
      <c r="XEZ57" s="94"/>
      <c r="XFA57" s="94"/>
      <c r="XFB57" s="94"/>
      <c r="XFC57" s="94"/>
    </row>
    <row r="58" spans="1:16383">
      <c r="A58" s="44" t="s">
        <v>12</v>
      </c>
      <c r="B58" s="6" t="s">
        <v>435</v>
      </c>
      <c r="C58" s="45" t="s">
        <v>436</v>
      </c>
      <c r="D58" s="45" t="s">
        <v>926</v>
      </c>
      <c r="E58" s="45" t="s">
        <v>437</v>
      </c>
      <c r="F58" s="45" t="s">
        <v>375</v>
      </c>
      <c r="G58" s="7" t="s">
        <v>91</v>
      </c>
      <c r="H58" s="7" t="s">
        <v>71</v>
      </c>
      <c r="I58" s="7" t="s">
        <v>49</v>
      </c>
      <c r="J58" s="9"/>
      <c r="K58" s="7" t="s">
        <v>72</v>
      </c>
      <c r="L58" s="7" t="s">
        <v>74</v>
      </c>
      <c r="M58" s="7" t="s">
        <v>438</v>
      </c>
      <c r="N58" s="9"/>
      <c r="O58" s="9" t="str">
        <f>"337,5"</f>
        <v>337,5</v>
      </c>
      <c r="P58" s="45" t="s">
        <v>439</v>
      </c>
      <c r="Q58" s="46">
        <f>O58*R58</f>
        <v>230.41077418180697</v>
      </c>
      <c r="R58" s="46">
        <f>500/(-216.0475144 +16.2606339*E58+(-0.002388645)*E58^2+(-0.00113732)*E58^3+0.00000701863*E58^4+(-0.00000001291)*E58^5)</f>
        <v>0.68269859016831691</v>
      </c>
      <c r="S58" s="47" t="s">
        <v>52</v>
      </c>
    </row>
    <row r="59" spans="1:16383">
      <c r="A59" s="44" t="s">
        <v>40</v>
      </c>
      <c r="B59" s="6" t="s">
        <v>440</v>
      </c>
      <c r="C59" s="45" t="s">
        <v>441</v>
      </c>
      <c r="D59" s="45" t="s">
        <v>926</v>
      </c>
      <c r="E59" s="45" t="s">
        <v>442</v>
      </c>
      <c r="F59" s="45" t="s">
        <v>443</v>
      </c>
      <c r="G59" s="7" t="s">
        <v>32</v>
      </c>
      <c r="H59" s="8" t="s">
        <v>90</v>
      </c>
      <c r="I59" s="7" t="s">
        <v>90</v>
      </c>
      <c r="J59" s="9"/>
      <c r="K59" s="7" t="s">
        <v>33</v>
      </c>
      <c r="L59" s="7" t="s">
        <v>109</v>
      </c>
      <c r="M59" s="7" t="s">
        <v>70</v>
      </c>
      <c r="N59" s="9"/>
      <c r="O59" s="9" t="str">
        <f>"345,0"</f>
        <v>345,0</v>
      </c>
      <c r="P59" s="45"/>
      <c r="Q59" s="46">
        <f>O59*R59</f>
        <v>205.08791006480379</v>
      </c>
      <c r="R59" s="46">
        <f>500/(-216.0475144 +16.2606339*E59+(-0.002388645)*E59^2+(-0.00113732)*E59^3+0.00000701863*E59^4+(-0.00000001291)*E59^5)</f>
        <v>0.59445771033276462</v>
      </c>
      <c r="S59" s="33" t="s">
        <v>27</v>
      </c>
    </row>
    <row r="60" spans="1:16383">
      <c r="A60" s="48"/>
      <c r="B60" s="4" t="s">
        <v>53</v>
      </c>
      <c r="R60" s="42">
        <f>500/(-216.0475144 +16.2606339*E60+(-0.002388645)*E60^2+(-0.00113732)*E60^3+0.00000701863*E60^4+(-0.00000001291)*E60^5)</f>
        <v>-2.3143057275552712</v>
      </c>
      <c r="S60" s="43"/>
    </row>
    <row r="61" spans="1:16383" ht="16">
      <c r="A61" s="71" t="s">
        <v>444</v>
      </c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37"/>
      <c r="R61" s="42">
        <f>500/(-216.0475144 +16.2606339*E61+(-0.002388645)*E61^2+(-0.00113732)*E61^3+0.00000701863*E61^4+(-0.00000001291)*E61^5)</f>
        <v>-2.3143057275552712</v>
      </c>
      <c r="S61" s="52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72"/>
      <c r="AG61" s="72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72"/>
      <c r="AW61" s="72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72"/>
      <c r="BM61" s="72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72"/>
      <c r="CC61" s="72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72"/>
      <c r="CS61" s="72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72"/>
      <c r="DI61" s="72"/>
      <c r="DJ61" s="94"/>
      <c r="DK61" s="94"/>
      <c r="DL61" s="94"/>
      <c r="DM61" s="94"/>
      <c r="DN61" s="94"/>
      <c r="DO61" s="94"/>
      <c r="DP61" s="94"/>
      <c r="DQ61" s="94"/>
      <c r="DR61" s="94"/>
      <c r="DS61" s="94"/>
      <c r="DT61" s="94"/>
      <c r="DU61" s="94"/>
      <c r="DV61" s="94"/>
      <c r="DW61" s="94"/>
      <c r="DX61" s="72"/>
      <c r="DY61" s="72"/>
      <c r="DZ61" s="94"/>
      <c r="EA61" s="94"/>
      <c r="EB61" s="94"/>
      <c r="EC61" s="94"/>
      <c r="ED61" s="94"/>
      <c r="EE61" s="94"/>
      <c r="EF61" s="94"/>
      <c r="EG61" s="94"/>
      <c r="EH61" s="94"/>
      <c r="EI61" s="94"/>
      <c r="EJ61" s="94"/>
      <c r="EK61" s="94"/>
      <c r="EL61" s="94"/>
      <c r="EM61" s="94"/>
      <c r="EN61" s="72"/>
      <c r="EO61" s="72"/>
      <c r="EP61" s="94"/>
      <c r="EQ61" s="94"/>
      <c r="ER61" s="94"/>
      <c r="ES61" s="94"/>
      <c r="ET61" s="94"/>
      <c r="EU61" s="94"/>
      <c r="EV61" s="94"/>
      <c r="EW61" s="94"/>
      <c r="EX61" s="94"/>
      <c r="EY61" s="94"/>
      <c r="EZ61" s="94"/>
      <c r="FA61" s="94"/>
      <c r="FB61" s="94"/>
      <c r="FC61" s="94"/>
      <c r="FD61" s="72"/>
      <c r="FE61" s="72"/>
      <c r="FF61" s="94"/>
      <c r="FG61" s="94"/>
      <c r="FH61" s="94"/>
      <c r="FI61" s="94"/>
      <c r="FJ61" s="94"/>
      <c r="FK61" s="94"/>
      <c r="FL61" s="94"/>
      <c r="FM61" s="94"/>
      <c r="FN61" s="94"/>
      <c r="FO61" s="94"/>
      <c r="FP61" s="94"/>
      <c r="FQ61" s="94"/>
      <c r="FR61" s="94"/>
      <c r="FS61" s="94"/>
      <c r="FT61" s="72"/>
      <c r="FU61" s="72"/>
      <c r="FV61" s="94"/>
      <c r="FW61" s="94"/>
      <c r="FX61" s="94"/>
      <c r="FY61" s="94"/>
      <c r="FZ61" s="94"/>
      <c r="GA61" s="94"/>
      <c r="GB61" s="94"/>
      <c r="GC61" s="94"/>
      <c r="GD61" s="94"/>
      <c r="GE61" s="94"/>
      <c r="GF61" s="94"/>
      <c r="GG61" s="94"/>
      <c r="GH61" s="94"/>
      <c r="GI61" s="94"/>
      <c r="GJ61" s="72"/>
      <c r="GK61" s="72"/>
      <c r="GL61" s="94"/>
      <c r="GM61" s="94"/>
      <c r="GN61" s="94"/>
      <c r="GO61" s="94"/>
      <c r="GP61" s="94"/>
      <c r="GQ61" s="94"/>
      <c r="GR61" s="94"/>
      <c r="GS61" s="94"/>
      <c r="GT61" s="94"/>
      <c r="GU61" s="94"/>
      <c r="GV61" s="94"/>
      <c r="GW61" s="94"/>
      <c r="GX61" s="94"/>
      <c r="GY61" s="94"/>
      <c r="GZ61" s="72"/>
      <c r="HA61" s="72"/>
      <c r="HB61" s="94"/>
      <c r="HC61" s="94"/>
      <c r="HD61" s="94"/>
      <c r="HE61" s="94"/>
      <c r="HF61" s="94"/>
      <c r="HG61" s="94"/>
      <c r="HH61" s="94"/>
      <c r="HI61" s="94"/>
      <c r="HJ61" s="94"/>
      <c r="HK61" s="94"/>
      <c r="HL61" s="94"/>
      <c r="HM61" s="94"/>
      <c r="HN61" s="94"/>
      <c r="HO61" s="94"/>
      <c r="HP61" s="72"/>
      <c r="HQ61" s="72"/>
      <c r="HR61" s="94"/>
      <c r="HS61" s="94"/>
      <c r="HT61" s="94"/>
      <c r="HU61" s="94"/>
      <c r="HV61" s="94"/>
      <c r="HW61" s="94"/>
      <c r="HX61" s="94"/>
      <c r="HY61" s="94"/>
      <c r="HZ61" s="94"/>
      <c r="IA61" s="94"/>
      <c r="IB61" s="94"/>
      <c r="IC61" s="94"/>
      <c r="ID61" s="94"/>
      <c r="IE61" s="94"/>
      <c r="IF61" s="72"/>
      <c r="IG61" s="72"/>
      <c r="IH61" s="94"/>
      <c r="II61" s="94"/>
      <c r="IJ61" s="94"/>
      <c r="IK61" s="94"/>
      <c r="IL61" s="94"/>
      <c r="IM61" s="94"/>
      <c r="IN61" s="94"/>
      <c r="IO61" s="94"/>
      <c r="IP61" s="94"/>
      <c r="IQ61" s="94"/>
      <c r="IR61" s="94"/>
      <c r="IS61" s="94"/>
      <c r="IT61" s="94"/>
      <c r="IU61" s="94"/>
      <c r="IV61" s="72"/>
      <c r="IW61" s="72"/>
      <c r="IX61" s="94"/>
      <c r="IY61" s="94"/>
      <c r="IZ61" s="94"/>
      <c r="JA61" s="94"/>
      <c r="JB61" s="94"/>
      <c r="JC61" s="94"/>
      <c r="JD61" s="94"/>
      <c r="JE61" s="94"/>
      <c r="JF61" s="94"/>
      <c r="JG61" s="94"/>
      <c r="JH61" s="94"/>
      <c r="JI61" s="94"/>
      <c r="JJ61" s="94"/>
      <c r="JK61" s="94"/>
      <c r="JL61" s="72"/>
      <c r="JM61" s="72"/>
      <c r="JN61" s="94"/>
      <c r="JO61" s="94"/>
      <c r="JP61" s="94"/>
      <c r="JQ61" s="94"/>
      <c r="JR61" s="94"/>
      <c r="JS61" s="94"/>
      <c r="JT61" s="94"/>
      <c r="JU61" s="94"/>
      <c r="JV61" s="94"/>
      <c r="JW61" s="94"/>
      <c r="JX61" s="94"/>
      <c r="JY61" s="94"/>
      <c r="JZ61" s="94"/>
      <c r="KA61" s="94"/>
      <c r="KB61" s="72"/>
      <c r="KC61" s="72"/>
      <c r="KD61" s="94"/>
      <c r="KE61" s="94"/>
      <c r="KF61" s="94"/>
      <c r="KG61" s="94"/>
      <c r="KH61" s="94"/>
      <c r="KI61" s="94"/>
      <c r="KJ61" s="94"/>
      <c r="KK61" s="94"/>
      <c r="KL61" s="94"/>
      <c r="KM61" s="94"/>
      <c r="KN61" s="94"/>
      <c r="KO61" s="94"/>
      <c r="KP61" s="94"/>
      <c r="KQ61" s="94"/>
      <c r="KR61" s="72"/>
      <c r="KS61" s="72"/>
      <c r="KT61" s="94"/>
      <c r="KU61" s="94"/>
      <c r="KV61" s="94"/>
      <c r="KW61" s="94"/>
      <c r="KX61" s="94"/>
      <c r="KY61" s="94"/>
      <c r="KZ61" s="94"/>
      <c r="LA61" s="94"/>
      <c r="LB61" s="94"/>
      <c r="LC61" s="94"/>
      <c r="LD61" s="94"/>
      <c r="LE61" s="94"/>
      <c r="LF61" s="94"/>
      <c r="LG61" s="94"/>
      <c r="LH61" s="72"/>
      <c r="LI61" s="72"/>
      <c r="LJ61" s="94"/>
      <c r="LK61" s="94"/>
      <c r="LL61" s="94"/>
      <c r="LM61" s="94"/>
      <c r="LN61" s="94"/>
      <c r="LO61" s="94"/>
      <c r="LP61" s="94"/>
      <c r="LQ61" s="94"/>
      <c r="LR61" s="94"/>
      <c r="LS61" s="94"/>
      <c r="LT61" s="94"/>
      <c r="LU61" s="94"/>
      <c r="LV61" s="94"/>
      <c r="LW61" s="94"/>
      <c r="LX61" s="72"/>
      <c r="LY61" s="72"/>
      <c r="LZ61" s="94"/>
      <c r="MA61" s="94"/>
      <c r="MB61" s="94"/>
      <c r="MC61" s="94"/>
      <c r="MD61" s="94"/>
      <c r="ME61" s="94"/>
      <c r="MF61" s="94"/>
      <c r="MG61" s="94"/>
      <c r="MH61" s="94"/>
      <c r="MI61" s="94"/>
      <c r="MJ61" s="94"/>
      <c r="MK61" s="94"/>
      <c r="ML61" s="94"/>
      <c r="MM61" s="94"/>
      <c r="MN61" s="72"/>
      <c r="MO61" s="72"/>
      <c r="MP61" s="94"/>
      <c r="MQ61" s="94"/>
      <c r="MR61" s="94"/>
      <c r="MS61" s="94"/>
      <c r="MT61" s="94"/>
      <c r="MU61" s="94"/>
      <c r="MV61" s="94"/>
      <c r="MW61" s="94"/>
      <c r="MX61" s="94"/>
      <c r="MY61" s="94"/>
      <c r="MZ61" s="94"/>
      <c r="NA61" s="94"/>
      <c r="NB61" s="94"/>
      <c r="NC61" s="94"/>
      <c r="ND61" s="72"/>
      <c r="NE61" s="72"/>
      <c r="NF61" s="94"/>
      <c r="NG61" s="94"/>
      <c r="NH61" s="94"/>
      <c r="NI61" s="94"/>
      <c r="NJ61" s="94"/>
      <c r="NK61" s="94"/>
      <c r="NL61" s="94"/>
      <c r="NM61" s="94"/>
      <c r="NN61" s="94"/>
      <c r="NO61" s="94"/>
      <c r="NP61" s="94"/>
      <c r="NQ61" s="94"/>
      <c r="NR61" s="94"/>
      <c r="NS61" s="94"/>
      <c r="NT61" s="72"/>
      <c r="NU61" s="72"/>
      <c r="NV61" s="94"/>
      <c r="NW61" s="94"/>
      <c r="NX61" s="94"/>
      <c r="NY61" s="94"/>
      <c r="NZ61" s="94"/>
      <c r="OA61" s="94"/>
      <c r="OB61" s="94"/>
      <c r="OC61" s="94"/>
      <c r="OD61" s="94"/>
      <c r="OE61" s="94"/>
      <c r="OF61" s="94"/>
      <c r="OG61" s="94"/>
      <c r="OH61" s="94"/>
      <c r="OI61" s="94"/>
      <c r="OJ61" s="72"/>
      <c r="OK61" s="72"/>
      <c r="OL61" s="94"/>
      <c r="OM61" s="94"/>
      <c r="ON61" s="94"/>
      <c r="OO61" s="94"/>
      <c r="OP61" s="94"/>
      <c r="OQ61" s="94"/>
      <c r="OR61" s="94"/>
      <c r="OS61" s="94"/>
      <c r="OT61" s="94"/>
      <c r="OU61" s="94"/>
      <c r="OV61" s="94"/>
      <c r="OW61" s="94"/>
      <c r="OX61" s="94"/>
      <c r="OY61" s="94"/>
      <c r="OZ61" s="72"/>
      <c r="PA61" s="72"/>
      <c r="PB61" s="94"/>
      <c r="PC61" s="94"/>
      <c r="PD61" s="94"/>
      <c r="PE61" s="94"/>
      <c r="PF61" s="94"/>
      <c r="PG61" s="94"/>
      <c r="PH61" s="94"/>
      <c r="PI61" s="94"/>
      <c r="PJ61" s="94"/>
      <c r="PK61" s="94"/>
      <c r="PL61" s="94"/>
      <c r="PM61" s="94"/>
      <c r="PN61" s="94"/>
      <c r="PO61" s="94"/>
      <c r="PP61" s="72"/>
      <c r="PQ61" s="72"/>
      <c r="PR61" s="94"/>
      <c r="PS61" s="94"/>
      <c r="PT61" s="94"/>
      <c r="PU61" s="94"/>
      <c r="PV61" s="94"/>
      <c r="PW61" s="94"/>
      <c r="PX61" s="94"/>
      <c r="PY61" s="94"/>
      <c r="PZ61" s="94"/>
      <c r="QA61" s="94"/>
      <c r="QB61" s="94"/>
      <c r="QC61" s="94"/>
      <c r="QD61" s="94"/>
      <c r="QE61" s="94"/>
      <c r="QF61" s="72"/>
      <c r="QG61" s="72"/>
      <c r="QH61" s="94"/>
      <c r="QI61" s="94"/>
      <c r="QJ61" s="94"/>
      <c r="QK61" s="94"/>
      <c r="QL61" s="94"/>
      <c r="QM61" s="94"/>
      <c r="QN61" s="94"/>
      <c r="QO61" s="94"/>
      <c r="QP61" s="94"/>
      <c r="QQ61" s="94"/>
      <c r="QR61" s="94"/>
      <c r="QS61" s="94"/>
      <c r="QT61" s="94"/>
      <c r="QU61" s="94"/>
      <c r="QV61" s="72"/>
      <c r="QW61" s="72"/>
      <c r="QX61" s="94"/>
      <c r="QY61" s="94"/>
      <c r="QZ61" s="94"/>
      <c r="RA61" s="94"/>
      <c r="RB61" s="94"/>
      <c r="RC61" s="94"/>
      <c r="RD61" s="94"/>
      <c r="RE61" s="94"/>
      <c r="RF61" s="94"/>
      <c r="RG61" s="94"/>
      <c r="RH61" s="94"/>
      <c r="RI61" s="94"/>
      <c r="RJ61" s="94"/>
      <c r="RK61" s="94"/>
      <c r="RL61" s="72"/>
      <c r="RM61" s="72"/>
      <c r="RN61" s="94"/>
      <c r="RO61" s="94"/>
      <c r="RP61" s="94"/>
      <c r="RQ61" s="94"/>
      <c r="RR61" s="94"/>
      <c r="RS61" s="94"/>
      <c r="RT61" s="94"/>
      <c r="RU61" s="94"/>
      <c r="RV61" s="94"/>
      <c r="RW61" s="94"/>
      <c r="RX61" s="94"/>
      <c r="RY61" s="94"/>
      <c r="RZ61" s="94"/>
      <c r="SA61" s="94"/>
      <c r="SB61" s="72"/>
      <c r="SC61" s="72"/>
      <c r="SD61" s="94"/>
      <c r="SE61" s="94"/>
      <c r="SF61" s="94"/>
      <c r="SG61" s="94"/>
      <c r="SH61" s="94"/>
      <c r="SI61" s="94"/>
      <c r="SJ61" s="94"/>
      <c r="SK61" s="94"/>
      <c r="SL61" s="94"/>
      <c r="SM61" s="94"/>
      <c r="SN61" s="94"/>
      <c r="SO61" s="94"/>
      <c r="SP61" s="94"/>
      <c r="SQ61" s="94"/>
      <c r="SR61" s="72"/>
      <c r="SS61" s="72"/>
      <c r="ST61" s="94"/>
      <c r="SU61" s="94"/>
      <c r="SV61" s="94"/>
      <c r="SW61" s="94"/>
      <c r="SX61" s="94"/>
      <c r="SY61" s="94"/>
      <c r="SZ61" s="94"/>
      <c r="TA61" s="94"/>
      <c r="TB61" s="94"/>
      <c r="TC61" s="94"/>
      <c r="TD61" s="94"/>
      <c r="TE61" s="94"/>
      <c r="TF61" s="94"/>
      <c r="TG61" s="94"/>
      <c r="TH61" s="72"/>
      <c r="TI61" s="72"/>
      <c r="TJ61" s="94"/>
      <c r="TK61" s="94"/>
      <c r="TL61" s="94"/>
      <c r="TM61" s="94"/>
      <c r="TN61" s="94"/>
      <c r="TO61" s="94"/>
      <c r="TP61" s="94"/>
      <c r="TQ61" s="94"/>
      <c r="TR61" s="94"/>
      <c r="TS61" s="94"/>
      <c r="TT61" s="94"/>
      <c r="TU61" s="94"/>
      <c r="TV61" s="94"/>
      <c r="TW61" s="94"/>
      <c r="TX61" s="72"/>
      <c r="TY61" s="72"/>
      <c r="TZ61" s="94"/>
      <c r="UA61" s="94"/>
      <c r="UB61" s="94"/>
      <c r="UC61" s="94"/>
      <c r="UD61" s="94"/>
      <c r="UE61" s="94"/>
      <c r="UF61" s="94"/>
      <c r="UG61" s="94"/>
      <c r="UH61" s="94"/>
      <c r="UI61" s="94"/>
      <c r="UJ61" s="94"/>
      <c r="UK61" s="94"/>
      <c r="UL61" s="94"/>
      <c r="UM61" s="94"/>
      <c r="UN61" s="72"/>
      <c r="UO61" s="72"/>
      <c r="UP61" s="94"/>
      <c r="UQ61" s="94"/>
      <c r="UR61" s="94"/>
      <c r="US61" s="94"/>
      <c r="UT61" s="94"/>
      <c r="UU61" s="94"/>
      <c r="UV61" s="94"/>
      <c r="UW61" s="94"/>
      <c r="UX61" s="94"/>
      <c r="UY61" s="94"/>
      <c r="UZ61" s="94"/>
      <c r="VA61" s="94"/>
      <c r="VB61" s="94"/>
      <c r="VC61" s="94"/>
      <c r="VD61" s="72"/>
      <c r="VE61" s="72"/>
      <c r="VF61" s="94"/>
      <c r="VG61" s="94"/>
      <c r="VH61" s="94"/>
      <c r="VI61" s="94"/>
      <c r="VJ61" s="94"/>
      <c r="VK61" s="94"/>
      <c r="VL61" s="94"/>
      <c r="VM61" s="94"/>
      <c r="VN61" s="94"/>
      <c r="VO61" s="94"/>
      <c r="VP61" s="94"/>
      <c r="VQ61" s="94"/>
      <c r="VR61" s="94"/>
      <c r="VS61" s="94"/>
      <c r="VT61" s="72"/>
      <c r="VU61" s="72"/>
      <c r="VV61" s="94"/>
      <c r="VW61" s="94"/>
      <c r="VX61" s="94"/>
      <c r="VY61" s="94"/>
      <c r="VZ61" s="94"/>
      <c r="WA61" s="94"/>
      <c r="WB61" s="94"/>
      <c r="WC61" s="94"/>
      <c r="WD61" s="94"/>
      <c r="WE61" s="94"/>
      <c r="WF61" s="94"/>
      <c r="WG61" s="94"/>
      <c r="WH61" s="94"/>
      <c r="WI61" s="94"/>
      <c r="WJ61" s="72"/>
      <c r="WK61" s="72"/>
      <c r="WL61" s="94"/>
      <c r="WM61" s="94"/>
      <c r="WN61" s="94"/>
      <c r="WO61" s="94"/>
      <c r="WP61" s="94"/>
      <c r="WQ61" s="94"/>
      <c r="WR61" s="94"/>
      <c r="WS61" s="94"/>
      <c r="WT61" s="94"/>
      <c r="WU61" s="94"/>
      <c r="WV61" s="94"/>
      <c r="WW61" s="94"/>
      <c r="WX61" s="94"/>
      <c r="WY61" s="94"/>
      <c r="WZ61" s="72"/>
      <c r="XA61" s="72"/>
      <c r="XB61" s="94"/>
      <c r="XC61" s="94"/>
      <c r="XD61" s="94"/>
      <c r="XE61" s="94"/>
      <c r="XF61" s="94"/>
      <c r="XG61" s="94"/>
      <c r="XH61" s="94"/>
      <c r="XI61" s="94"/>
      <c r="XJ61" s="94"/>
      <c r="XK61" s="94"/>
      <c r="XL61" s="94"/>
      <c r="XM61" s="94"/>
      <c r="XN61" s="94"/>
      <c r="XO61" s="94"/>
      <c r="XP61" s="72"/>
      <c r="XQ61" s="72"/>
      <c r="XR61" s="94"/>
      <c r="XS61" s="94"/>
      <c r="XT61" s="94"/>
      <c r="XU61" s="94"/>
      <c r="XV61" s="94"/>
      <c r="XW61" s="94"/>
      <c r="XX61" s="94"/>
      <c r="XY61" s="94"/>
      <c r="XZ61" s="94"/>
      <c r="YA61" s="94"/>
      <c r="YB61" s="94"/>
      <c r="YC61" s="94"/>
      <c r="YD61" s="94"/>
      <c r="YE61" s="94"/>
      <c r="YF61" s="72"/>
      <c r="YG61" s="72"/>
      <c r="YH61" s="94"/>
      <c r="YI61" s="94"/>
      <c r="YJ61" s="94"/>
      <c r="YK61" s="94"/>
      <c r="YL61" s="94"/>
      <c r="YM61" s="94"/>
      <c r="YN61" s="94"/>
      <c r="YO61" s="94"/>
      <c r="YP61" s="94"/>
      <c r="YQ61" s="94"/>
      <c r="YR61" s="94"/>
      <c r="YS61" s="94"/>
      <c r="YT61" s="94"/>
      <c r="YU61" s="94"/>
      <c r="YV61" s="72"/>
      <c r="YW61" s="72"/>
      <c r="YX61" s="94"/>
      <c r="YY61" s="94"/>
      <c r="YZ61" s="94"/>
      <c r="ZA61" s="94"/>
      <c r="ZB61" s="94"/>
      <c r="ZC61" s="94"/>
      <c r="ZD61" s="94"/>
      <c r="ZE61" s="94"/>
      <c r="ZF61" s="94"/>
      <c r="ZG61" s="94"/>
      <c r="ZH61" s="94"/>
      <c r="ZI61" s="94"/>
      <c r="ZJ61" s="94"/>
      <c r="ZK61" s="94"/>
      <c r="ZL61" s="72" t="s">
        <v>434</v>
      </c>
      <c r="ZM61" s="72"/>
      <c r="ZN61" s="94"/>
      <c r="ZO61" s="94"/>
      <c r="ZP61" s="94"/>
      <c r="ZQ61" s="94"/>
      <c r="ZR61" s="94"/>
      <c r="ZS61" s="94"/>
      <c r="ZT61" s="94"/>
      <c r="ZU61" s="94"/>
      <c r="ZV61" s="94"/>
      <c r="ZW61" s="94"/>
      <c r="ZX61" s="94"/>
      <c r="ZY61" s="94"/>
      <c r="ZZ61" s="94"/>
      <c r="AAA61" s="94"/>
      <c r="AAB61" s="72" t="s">
        <v>434</v>
      </c>
      <c r="AAC61" s="72"/>
      <c r="AAD61" s="94"/>
      <c r="AAE61" s="94"/>
      <c r="AAF61" s="94"/>
      <c r="AAG61" s="94"/>
      <c r="AAH61" s="94"/>
      <c r="AAI61" s="94"/>
      <c r="AAJ61" s="94"/>
      <c r="AAK61" s="94"/>
      <c r="AAL61" s="94"/>
      <c r="AAM61" s="94"/>
      <c r="AAN61" s="94"/>
      <c r="AAO61" s="94"/>
      <c r="AAP61" s="94"/>
      <c r="AAQ61" s="94"/>
      <c r="AAR61" s="72" t="s">
        <v>434</v>
      </c>
      <c r="AAS61" s="72"/>
      <c r="AAT61" s="94"/>
      <c r="AAU61" s="94"/>
      <c r="AAV61" s="94"/>
      <c r="AAW61" s="94"/>
      <c r="AAX61" s="94"/>
      <c r="AAY61" s="94"/>
      <c r="AAZ61" s="94"/>
      <c r="ABA61" s="94"/>
      <c r="ABB61" s="94"/>
      <c r="ABC61" s="94"/>
      <c r="ABD61" s="94"/>
      <c r="ABE61" s="94"/>
      <c r="ABF61" s="94"/>
      <c r="ABG61" s="94"/>
      <c r="ABH61" s="72" t="s">
        <v>434</v>
      </c>
      <c r="ABI61" s="72"/>
      <c r="ABJ61" s="94"/>
      <c r="ABK61" s="94"/>
      <c r="ABL61" s="94"/>
      <c r="ABM61" s="94"/>
      <c r="ABN61" s="94"/>
      <c r="ABO61" s="94"/>
      <c r="ABP61" s="94"/>
      <c r="ABQ61" s="94"/>
      <c r="ABR61" s="94"/>
      <c r="ABS61" s="94"/>
      <c r="ABT61" s="94"/>
      <c r="ABU61" s="94"/>
      <c r="ABV61" s="94"/>
      <c r="ABW61" s="94"/>
      <c r="ABX61" s="72" t="s">
        <v>434</v>
      </c>
      <c r="ABY61" s="72"/>
      <c r="ABZ61" s="94"/>
      <c r="ACA61" s="94"/>
      <c r="ACB61" s="94"/>
      <c r="ACC61" s="94"/>
      <c r="ACD61" s="94"/>
      <c r="ACE61" s="94"/>
      <c r="ACF61" s="94"/>
      <c r="ACG61" s="94"/>
      <c r="ACH61" s="94"/>
      <c r="ACI61" s="94"/>
      <c r="ACJ61" s="94"/>
      <c r="ACK61" s="94"/>
      <c r="ACL61" s="94"/>
      <c r="ACM61" s="94"/>
      <c r="ACN61" s="72" t="s">
        <v>434</v>
      </c>
      <c r="ACO61" s="72"/>
      <c r="ACP61" s="94"/>
      <c r="ACQ61" s="94"/>
      <c r="ACR61" s="94"/>
      <c r="ACS61" s="94"/>
      <c r="ACT61" s="94"/>
      <c r="ACU61" s="94"/>
      <c r="ACV61" s="94"/>
      <c r="ACW61" s="94"/>
      <c r="ACX61" s="94"/>
      <c r="ACY61" s="94"/>
      <c r="ACZ61" s="94"/>
      <c r="ADA61" s="94"/>
      <c r="ADB61" s="94"/>
      <c r="ADC61" s="94"/>
      <c r="ADD61" s="72" t="s">
        <v>434</v>
      </c>
      <c r="ADE61" s="72"/>
      <c r="ADF61" s="94"/>
      <c r="ADG61" s="94"/>
      <c r="ADH61" s="94"/>
      <c r="ADI61" s="94"/>
      <c r="ADJ61" s="94"/>
      <c r="ADK61" s="94"/>
      <c r="ADL61" s="94"/>
      <c r="ADM61" s="94"/>
      <c r="ADN61" s="94"/>
      <c r="ADO61" s="94"/>
      <c r="ADP61" s="94"/>
      <c r="ADQ61" s="94"/>
      <c r="ADR61" s="94"/>
      <c r="ADS61" s="94"/>
      <c r="ADT61" s="72" t="s">
        <v>434</v>
      </c>
      <c r="ADU61" s="72"/>
      <c r="ADV61" s="94"/>
      <c r="ADW61" s="94"/>
      <c r="ADX61" s="94"/>
      <c r="ADY61" s="94"/>
      <c r="ADZ61" s="94"/>
      <c r="AEA61" s="94"/>
      <c r="AEB61" s="94"/>
      <c r="AEC61" s="94"/>
      <c r="AED61" s="94"/>
      <c r="AEE61" s="94"/>
      <c r="AEF61" s="94"/>
      <c r="AEG61" s="94"/>
      <c r="AEH61" s="94"/>
      <c r="AEI61" s="94"/>
      <c r="AEJ61" s="72" t="s">
        <v>434</v>
      </c>
      <c r="AEK61" s="72"/>
      <c r="AEL61" s="94"/>
      <c r="AEM61" s="94"/>
      <c r="AEN61" s="94"/>
      <c r="AEO61" s="94"/>
      <c r="AEP61" s="94"/>
      <c r="AEQ61" s="94"/>
      <c r="AER61" s="94"/>
      <c r="AES61" s="94"/>
      <c r="AET61" s="94"/>
      <c r="AEU61" s="94"/>
      <c r="AEV61" s="94"/>
      <c r="AEW61" s="94"/>
      <c r="AEX61" s="94"/>
      <c r="AEY61" s="94"/>
      <c r="AEZ61" s="72" t="s">
        <v>434</v>
      </c>
      <c r="AFA61" s="72"/>
      <c r="AFB61" s="94"/>
      <c r="AFC61" s="94"/>
      <c r="AFD61" s="94"/>
      <c r="AFE61" s="94"/>
      <c r="AFF61" s="94"/>
      <c r="AFG61" s="94"/>
      <c r="AFH61" s="94"/>
      <c r="AFI61" s="94"/>
      <c r="AFJ61" s="94"/>
      <c r="AFK61" s="94"/>
      <c r="AFL61" s="94"/>
      <c r="AFM61" s="94"/>
      <c r="AFN61" s="94"/>
      <c r="AFO61" s="94"/>
      <c r="AFP61" s="72" t="s">
        <v>434</v>
      </c>
      <c r="AFQ61" s="72"/>
      <c r="AFR61" s="94"/>
      <c r="AFS61" s="94"/>
      <c r="AFT61" s="94"/>
      <c r="AFU61" s="94"/>
      <c r="AFV61" s="94"/>
      <c r="AFW61" s="94"/>
      <c r="AFX61" s="94"/>
      <c r="AFY61" s="94"/>
      <c r="AFZ61" s="94"/>
      <c r="AGA61" s="94"/>
      <c r="AGB61" s="94"/>
      <c r="AGC61" s="94"/>
      <c r="AGD61" s="94"/>
      <c r="AGE61" s="94"/>
      <c r="AGF61" s="72" t="s">
        <v>434</v>
      </c>
      <c r="AGG61" s="72"/>
      <c r="AGH61" s="94"/>
      <c r="AGI61" s="94"/>
      <c r="AGJ61" s="94"/>
      <c r="AGK61" s="94"/>
      <c r="AGL61" s="94"/>
      <c r="AGM61" s="94"/>
      <c r="AGN61" s="94"/>
      <c r="AGO61" s="94"/>
      <c r="AGP61" s="94"/>
      <c r="AGQ61" s="94"/>
      <c r="AGR61" s="94"/>
      <c r="AGS61" s="94"/>
      <c r="AGT61" s="94"/>
      <c r="AGU61" s="94"/>
      <c r="AGV61" s="72" t="s">
        <v>434</v>
      </c>
      <c r="AGW61" s="72"/>
      <c r="AGX61" s="94"/>
      <c r="AGY61" s="94"/>
      <c r="AGZ61" s="94"/>
      <c r="AHA61" s="94"/>
      <c r="AHB61" s="94"/>
      <c r="AHC61" s="94"/>
      <c r="AHD61" s="94"/>
      <c r="AHE61" s="94"/>
      <c r="AHF61" s="94"/>
      <c r="AHG61" s="94"/>
      <c r="AHH61" s="94"/>
      <c r="AHI61" s="94"/>
      <c r="AHJ61" s="94"/>
      <c r="AHK61" s="94"/>
      <c r="AHL61" s="72" t="s">
        <v>434</v>
      </c>
      <c r="AHM61" s="72"/>
      <c r="AHN61" s="94"/>
      <c r="AHO61" s="94"/>
      <c r="AHP61" s="94"/>
      <c r="AHQ61" s="94"/>
      <c r="AHR61" s="94"/>
      <c r="AHS61" s="94"/>
      <c r="AHT61" s="94"/>
      <c r="AHU61" s="94"/>
      <c r="AHV61" s="94"/>
      <c r="AHW61" s="94"/>
      <c r="AHX61" s="94"/>
      <c r="AHY61" s="94"/>
      <c r="AHZ61" s="94"/>
      <c r="AIA61" s="94"/>
      <c r="AIB61" s="72" t="s">
        <v>434</v>
      </c>
      <c r="AIC61" s="72"/>
      <c r="AID61" s="94"/>
      <c r="AIE61" s="94"/>
      <c r="AIF61" s="94"/>
      <c r="AIG61" s="94"/>
      <c r="AIH61" s="94"/>
      <c r="AII61" s="94"/>
      <c r="AIJ61" s="94"/>
      <c r="AIK61" s="94"/>
      <c r="AIL61" s="94"/>
      <c r="AIM61" s="94"/>
      <c r="AIN61" s="94"/>
      <c r="AIO61" s="94"/>
      <c r="AIP61" s="94"/>
      <c r="AIQ61" s="94"/>
      <c r="AIR61" s="72" t="s">
        <v>434</v>
      </c>
      <c r="AIS61" s="72"/>
      <c r="AIT61" s="94"/>
      <c r="AIU61" s="94"/>
      <c r="AIV61" s="94"/>
      <c r="AIW61" s="94"/>
      <c r="AIX61" s="94"/>
      <c r="AIY61" s="94"/>
      <c r="AIZ61" s="94"/>
      <c r="AJA61" s="94"/>
      <c r="AJB61" s="94"/>
      <c r="AJC61" s="94"/>
      <c r="AJD61" s="94"/>
      <c r="AJE61" s="94"/>
      <c r="AJF61" s="94"/>
      <c r="AJG61" s="94"/>
      <c r="AJH61" s="72" t="s">
        <v>434</v>
      </c>
      <c r="AJI61" s="72"/>
      <c r="AJJ61" s="94"/>
      <c r="AJK61" s="94"/>
      <c r="AJL61" s="94"/>
      <c r="AJM61" s="94"/>
      <c r="AJN61" s="94"/>
      <c r="AJO61" s="94"/>
      <c r="AJP61" s="94"/>
      <c r="AJQ61" s="94"/>
      <c r="AJR61" s="94"/>
      <c r="AJS61" s="94"/>
      <c r="AJT61" s="94"/>
      <c r="AJU61" s="94"/>
      <c r="AJV61" s="94"/>
      <c r="AJW61" s="94"/>
      <c r="AJX61" s="72" t="s">
        <v>434</v>
      </c>
      <c r="AJY61" s="72"/>
      <c r="AJZ61" s="94"/>
      <c r="AKA61" s="94"/>
      <c r="AKB61" s="94"/>
      <c r="AKC61" s="94"/>
      <c r="AKD61" s="94"/>
      <c r="AKE61" s="94"/>
      <c r="AKF61" s="94"/>
      <c r="AKG61" s="94"/>
      <c r="AKH61" s="94"/>
      <c r="AKI61" s="94"/>
      <c r="AKJ61" s="94"/>
      <c r="AKK61" s="94"/>
      <c r="AKL61" s="94"/>
      <c r="AKM61" s="94"/>
      <c r="AKN61" s="72" t="s">
        <v>434</v>
      </c>
      <c r="AKO61" s="72"/>
      <c r="AKP61" s="94"/>
      <c r="AKQ61" s="94"/>
      <c r="AKR61" s="94"/>
      <c r="AKS61" s="94"/>
      <c r="AKT61" s="94"/>
      <c r="AKU61" s="94"/>
      <c r="AKV61" s="94"/>
      <c r="AKW61" s="94"/>
      <c r="AKX61" s="94"/>
      <c r="AKY61" s="94"/>
      <c r="AKZ61" s="94"/>
      <c r="ALA61" s="94"/>
      <c r="ALB61" s="94"/>
      <c r="ALC61" s="94"/>
      <c r="ALD61" s="72" t="s">
        <v>434</v>
      </c>
      <c r="ALE61" s="72"/>
      <c r="ALF61" s="94"/>
      <c r="ALG61" s="94"/>
      <c r="ALH61" s="94"/>
      <c r="ALI61" s="94"/>
      <c r="ALJ61" s="94"/>
      <c r="ALK61" s="94"/>
      <c r="ALL61" s="94"/>
      <c r="ALM61" s="94"/>
      <c r="ALN61" s="94"/>
      <c r="ALO61" s="94"/>
      <c r="ALP61" s="94"/>
      <c r="ALQ61" s="94"/>
      <c r="ALR61" s="94"/>
      <c r="ALS61" s="94"/>
      <c r="ALT61" s="72" t="s">
        <v>434</v>
      </c>
      <c r="ALU61" s="72"/>
      <c r="ALV61" s="94"/>
      <c r="ALW61" s="94"/>
      <c r="ALX61" s="94"/>
      <c r="ALY61" s="94"/>
      <c r="ALZ61" s="94"/>
      <c r="AMA61" s="94"/>
      <c r="AMB61" s="94"/>
      <c r="AMC61" s="94"/>
      <c r="AMD61" s="94"/>
      <c r="AME61" s="94"/>
      <c r="AMF61" s="94"/>
      <c r="AMG61" s="94"/>
      <c r="AMH61" s="94"/>
      <c r="AMI61" s="94"/>
      <c r="AMJ61" s="72" t="s">
        <v>434</v>
      </c>
      <c r="AMK61" s="72"/>
      <c r="AML61" s="94"/>
      <c r="AMM61" s="94"/>
      <c r="AMN61" s="94"/>
      <c r="AMO61" s="94"/>
      <c r="AMP61" s="94"/>
      <c r="AMQ61" s="94"/>
      <c r="AMR61" s="94"/>
      <c r="AMS61" s="94"/>
      <c r="AMT61" s="94"/>
      <c r="AMU61" s="94"/>
      <c r="AMV61" s="94"/>
      <c r="AMW61" s="94"/>
      <c r="AMX61" s="94"/>
      <c r="AMY61" s="94"/>
      <c r="AMZ61" s="72" t="s">
        <v>434</v>
      </c>
      <c r="ANA61" s="72"/>
      <c r="ANB61" s="94"/>
      <c r="ANC61" s="94"/>
      <c r="AND61" s="94"/>
      <c r="ANE61" s="94"/>
      <c r="ANF61" s="94"/>
      <c r="ANG61" s="94"/>
      <c r="ANH61" s="94"/>
      <c r="ANI61" s="94"/>
      <c r="ANJ61" s="94"/>
      <c r="ANK61" s="94"/>
      <c r="ANL61" s="94"/>
      <c r="ANM61" s="94"/>
      <c r="ANN61" s="94"/>
      <c r="ANO61" s="94"/>
      <c r="ANP61" s="72" t="s">
        <v>434</v>
      </c>
      <c r="ANQ61" s="72"/>
      <c r="ANR61" s="94"/>
      <c r="ANS61" s="94"/>
      <c r="ANT61" s="94"/>
      <c r="ANU61" s="94"/>
      <c r="ANV61" s="94"/>
      <c r="ANW61" s="94"/>
      <c r="ANX61" s="94"/>
      <c r="ANY61" s="94"/>
      <c r="ANZ61" s="94"/>
      <c r="AOA61" s="94"/>
      <c r="AOB61" s="94"/>
      <c r="AOC61" s="94"/>
      <c r="AOD61" s="94"/>
      <c r="AOE61" s="94"/>
      <c r="AOF61" s="72" t="s">
        <v>434</v>
      </c>
      <c r="AOG61" s="72"/>
      <c r="AOH61" s="94"/>
      <c r="AOI61" s="94"/>
      <c r="AOJ61" s="94"/>
      <c r="AOK61" s="94"/>
      <c r="AOL61" s="94"/>
      <c r="AOM61" s="94"/>
      <c r="AON61" s="94"/>
      <c r="AOO61" s="94"/>
      <c r="AOP61" s="94"/>
      <c r="AOQ61" s="94"/>
      <c r="AOR61" s="94"/>
      <c r="AOS61" s="94"/>
      <c r="AOT61" s="94"/>
      <c r="AOU61" s="94"/>
      <c r="AOV61" s="72" t="s">
        <v>434</v>
      </c>
      <c r="AOW61" s="72"/>
      <c r="AOX61" s="94"/>
      <c r="AOY61" s="94"/>
      <c r="AOZ61" s="94"/>
      <c r="APA61" s="94"/>
      <c r="APB61" s="94"/>
      <c r="APC61" s="94"/>
      <c r="APD61" s="94"/>
      <c r="APE61" s="94"/>
      <c r="APF61" s="94"/>
      <c r="APG61" s="94"/>
      <c r="APH61" s="94"/>
      <c r="API61" s="94"/>
      <c r="APJ61" s="94"/>
      <c r="APK61" s="94"/>
      <c r="APL61" s="72" t="s">
        <v>434</v>
      </c>
      <c r="APM61" s="72"/>
      <c r="APN61" s="94"/>
      <c r="APO61" s="94"/>
      <c r="APP61" s="94"/>
      <c r="APQ61" s="94"/>
      <c r="APR61" s="94"/>
      <c r="APS61" s="94"/>
      <c r="APT61" s="94"/>
      <c r="APU61" s="94"/>
      <c r="APV61" s="94"/>
      <c r="APW61" s="94"/>
      <c r="APX61" s="94"/>
      <c r="APY61" s="94"/>
      <c r="APZ61" s="94"/>
      <c r="AQA61" s="94"/>
      <c r="AQB61" s="72" t="s">
        <v>434</v>
      </c>
      <c r="AQC61" s="72"/>
      <c r="AQD61" s="94"/>
      <c r="AQE61" s="94"/>
      <c r="AQF61" s="94"/>
      <c r="AQG61" s="94"/>
      <c r="AQH61" s="94"/>
      <c r="AQI61" s="94"/>
      <c r="AQJ61" s="94"/>
      <c r="AQK61" s="94"/>
      <c r="AQL61" s="94"/>
      <c r="AQM61" s="94"/>
      <c r="AQN61" s="94"/>
      <c r="AQO61" s="94"/>
      <c r="AQP61" s="94"/>
      <c r="AQQ61" s="94"/>
      <c r="AQR61" s="72" t="s">
        <v>434</v>
      </c>
      <c r="AQS61" s="72"/>
      <c r="AQT61" s="94"/>
      <c r="AQU61" s="94"/>
      <c r="AQV61" s="94"/>
      <c r="AQW61" s="94"/>
      <c r="AQX61" s="94"/>
      <c r="AQY61" s="94"/>
      <c r="AQZ61" s="94"/>
      <c r="ARA61" s="94"/>
      <c r="ARB61" s="94"/>
      <c r="ARC61" s="94"/>
      <c r="ARD61" s="94"/>
      <c r="ARE61" s="94"/>
      <c r="ARF61" s="94"/>
      <c r="ARG61" s="94"/>
      <c r="ARH61" s="72" t="s">
        <v>434</v>
      </c>
      <c r="ARI61" s="72"/>
      <c r="ARJ61" s="94"/>
      <c r="ARK61" s="94"/>
      <c r="ARL61" s="94"/>
      <c r="ARM61" s="94"/>
      <c r="ARN61" s="94"/>
      <c r="ARO61" s="94"/>
      <c r="ARP61" s="94"/>
      <c r="ARQ61" s="94"/>
      <c r="ARR61" s="94"/>
      <c r="ARS61" s="94"/>
      <c r="ART61" s="94"/>
      <c r="ARU61" s="94"/>
      <c r="ARV61" s="94"/>
      <c r="ARW61" s="94"/>
      <c r="ARX61" s="72" t="s">
        <v>434</v>
      </c>
      <c r="ARY61" s="72"/>
      <c r="ARZ61" s="94"/>
      <c r="ASA61" s="94"/>
      <c r="ASB61" s="94"/>
      <c r="ASC61" s="94"/>
      <c r="ASD61" s="94"/>
      <c r="ASE61" s="94"/>
      <c r="ASF61" s="94"/>
      <c r="ASG61" s="94"/>
      <c r="ASH61" s="94"/>
      <c r="ASI61" s="94"/>
      <c r="ASJ61" s="94"/>
      <c r="ASK61" s="94"/>
      <c r="ASL61" s="94"/>
      <c r="ASM61" s="94"/>
      <c r="ASN61" s="72" t="s">
        <v>434</v>
      </c>
      <c r="ASO61" s="72"/>
      <c r="ASP61" s="94"/>
      <c r="ASQ61" s="94"/>
      <c r="ASR61" s="94"/>
      <c r="ASS61" s="94"/>
      <c r="AST61" s="94"/>
      <c r="ASU61" s="94"/>
      <c r="ASV61" s="94"/>
      <c r="ASW61" s="94"/>
      <c r="ASX61" s="94"/>
      <c r="ASY61" s="94"/>
      <c r="ASZ61" s="94"/>
      <c r="ATA61" s="94"/>
      <c r="ATB61" s="94"/>
      <c r="ATC61" s="94"/>
      <c r="ATD61" s="72" t="s">
        <v>434</v>
      </c>
      <c r="ATE61" s="72"/>
      <c r="ATF61" s="94"/>
      <c r="ATG61" s="94"/>
      <c r="ATH61" s="94"/>
      <c r="ATI61" s="94"/>
      <c r="ATJ61" s="94"/>
      <c r="ATK61" s="94"/>
      <c r="ATL61" s="94"/>
      <c r="ATM61" s="94"/>
      <c r="ATN61" s="94"/>
      <c r="ATO61" s="94"/>
      <c r="ATP61" s="94"/>
      <c r="ATQ61" s="94"/>
      <c r="ATR61" s="94"/>
      <c r="ATS61" s="94"/>
      <c r="ATT61" s="72" t="s">
        <v>434</v>
      </c>
      <c r="ATU61" s="72"/>
      <c r="ATV61" s="94"/>
      <c r="ATW61" s="94"/>
      <c r="ATX61" s="94"/>
      <c r="ATY61" s="94"/>
      <c r="ATZ61" s="94"/>
      <c r="AUA61" s="94"/>
      <c r="AUB61" s="94"/>
      <c r="AUC61" s="94"/>
      <c r="AUD61" s="94"/>
      <c r="AUE61" s="94"/>
      <c r="AUF61" s="94"/>
      <c r="AUG61" s="94"/>
      <c r="AUH61" s="94"/>
      <c r="AUI61" s="94"/>
      <c r="AUJ61" s="72" t="s">
        <v>434</v>
      </c>
      <c r="AUK61" s="72"/>
      <c r="AUL61" s="94"/>
      <c r="AUM61" s="94"/>
      <c r="AUN61" s="94"/>
      <c r="AUO61" s="94"/>
      <c r="AUP61" s="94"/>
      <c r="AUQ61" s="94"/>
      <c r="AUR61" s="94"/>
      <c r="AUS61" s="94"/>
      <c r="AUT61" s="94"/>
      <c r="AUU61" s="94"/>
      <c r="AUV61" s="94"/>
      <c r="AUW61" s="94"/>
      <c r="AUX61" s="94"/>
      <c r="AUY61" s="94"/>
      <c r="AUZ61" s="72" t="s">
        <v>434</v>
      </c>
      <c r="AVA61" s="72"/>
      <c r="AVB61" s="94"/>
      <c r="AVC61" s="94"/>
      <c r="AVD61" s="94"/>
      <c r="AVE61" s="94"/>
      <c r="AVF61" s="94"/>
      <c r="AVG61" s="94"/>
      <c r="AVH61" s="94"/>
      <c r="AVI61" s="94"/>
      <c r="AVJ61" s="94"/>
      <c r="AVK61" s="94"/>
      <c r="AVL61" s="94"/>
      <c r="AVM61" s="94"/>
      <c r="AVN61" s="94"/>
      <c r="AVO61" s="94"/>
      <c r="AVP61" s="72" t="s">
        <v>434</v>
      </c>
      <c r="AVQ61" s="72"/>
      <c r="AVR61" s="94"/>
      <c r="AVS61" s="94"/>
      <c r="AVT61" s="94"/>
      <c r="AVU61" s="94"/>
      <c r="AVV61" s="94"/>
      <c r="AVW61" s="94"/>
      <c r="AVX61" s="94"/>
      <c r="AVY61" s="94"/>
      <c r="AVZ61" s="94"/>
      <c r="AWA61" s="94"/>
      <c r="AWB61" s="94"/>
      <c r="AWC61" s="94"/>
      <c r="AWD61" s="94"/>
      <c r="AWE61" s="94"/>
      <c r="AWF61" s="72" t="s">
        <v>434</v>
      </c>
      <c r="AWG61" s="72"/>
      <c r="AWH61" s="94"/>
      <c r="AWI61" s="94"/>
      <c r="AWJ61" s="94"/>
      <c r="AWK61" s="94"/>
      <c r="AWL61" s="94"/>
      <c r="AWM61" s="94"/>
      <c r="AWN61" s="94"/>
      <c r="AWO61" s="94"/>
      <c r="AWP61" s="94"/>
      <c r="AWQ61" s="94"/>
      <c r="AWR61" s="94"/>
      <c r="AWS61" s="94"/>
      <c r="AWT61" s="94"/>
      <c r="AWU61" s="94"/>
      <c r="AWV61" s="72" t="s">
        <v>434</v>
      </c>
      <c r="AWW61" s="72"/>
      <c r="AWX61" s="94"/>
      <c r="AWY61" s="94"/>
      <c r="AWZ61" s="94"/>
      <c r="AXA61" s="94"/>
      <c r="AXB61" s="94"/>
      <c r="AXC61" s="94"/>
      <c r="AXD61" s="94"/>
      <c r="AXE61" s="94"/>
      <c r="AXF61" s="94"/>
      <c r="AXG61" s="94"/>
      <c r="AXH61" s="94"/>
      <c r="AXI61" s="94"/>
      <c r="AXJ61" s="94"/>
      <c r="AXK61" s="94"/>
      <c r="AXL61" s="72" t="s">
        <v>434</v>
      </c>
      <c r="AXM61" s="72"/>
      <c r="AXN61" s="94"/>
      <c r="AXO61" s="94"/>
      <c r="AXP61" s="94"/>
      <c r="AXQ61" s="94"/>
      <c r="AXR61" s="94"/>
      <c r="AXS61" s="94"/>
      <c r="AXT61" s="94"/>
      <c r="AXU61" s="94"/>
      <c r="AXV61" s="94"/>
      <c r="AXW61" s="94"/>
      <c r="AXX61" s="94"/>
      <c r="AXY61" s="94"/>
      <c r="AXZ61" s="94"/>
      <c r="AYA61" s="94"/>
      <c r="AYB61" s="72" t="s">
        <v>434</v>
      </c>
      <c r="AYC61" s="72"/>
      <c r="AYD61" s="94"/>
      <c r="AYE61" s="94"/>
      <c r="AYF61" s="94"/>
      <c r="AYG61" s="94"/>
      <c r="AYH61" s="94"/>
      <c r="AYI61" s="94"/>
      <c r="AYJ61" s="94"/>
      <c r="AYK61" s="94"/>
      <c r="AYL61" s="94"/>
      <c r="AYM61" s="94"/>
      <c r="AYN61" s="94"/>
      <c r="AYO61" s="94"/>
      <c r="AYP61" s="94"/>
      <c r="AYQ61" s="94"/>
      <c r="AYR61" s="72" t="s">
        <v>434</v>
      </c>
      <c r="AYS61" s="72"/>
      <c r="AYT61" s="94"/>
      <c r="AYU61" s="94"/>
      <c r="AYV61" s="94"/>
      <c r="AYW61" s="94"/>
      <c r="AYX61" s="94"/>
      <c r="AYY61" s="94"/>
      <c r="AYZ61" s="94"/>
      <c r="AZA61" s="94"/>
      <c r="AZB61" s="94"/>
      <c r="AZC61" s="94"/>
      <c r="AZD61" s="94"/>
      <c r="AZE61" s="94"/>
      <c r="AZF61" s="94"/>
      <c r="AZG61" s="94"/>
      <c r="AZH61" s="72" t="s">
        <v>434</v>
      </c>
      <c r="AZI61" s="72"/>
      <c r="AZJ61" s="94"/>
      <c r="AZK61" s="94"/>
      <c r="AZL61" s="94"/>
      <c r="AZM61" s="94"/>
      <c r="AZN61" s="94"/>
      <c r="AZO61" s="94"/>
      <c r="AZP61" s="94"/>
      <c r="AZQ61" s="94"/>
      <c r="AZR61" s="94"/>
      <c r="AZS61" s="94"/>
      <c r="AZT61" s="94"/>
      <c r="AZU61" s="94"/>
      <c r="AZV61" s="94"/>
      <c r="AZW61" s="94"/>
      <c r="AZX61" s="72" t="s">
        <v>434</v>
      </c>
      <c r="AZY61" s="72"/>
      <c r="AZZ61" s="94"/>
      <c r="BAA61" s="94"/>
      <c r="BAB61" s="94"/>
      <c r="BAC61" s="94"/>
      <c r="BAD61" s="94"/>
      <c r="BAE61" s="94"/>
      <c r="BAF61" s="94"/>
      <c r="BAG61" s="94"/>
      <c r="BAH61" s="94"/>
      <c r="BAI61" s="94"/>
      <c r="BAJ61" s="94"/>
      <c r="BAK61" s="94"/>
      <c r="BAL61" s="94"/>
      <c r="BAM61" s="94"/>
      <c r="BAN61" s="72" t="s">
        <v>434</v>
      </c>
      <c r="BAO61" s="72"/>
      <c r="BAP61" s="94"/>
      <c r="BAQ61" s="94"/>
      <c r="BAR61" s="94"/>
      <c r="BAS61" s="94"/>
      <c r="BAT61" s="94"/>
      <c r="BAU61" s="94"/>
      <c r="BAV61" s="94"/>
      <c r="BAW61" s="94"/>
      <c r="BAX61" s="94"/>
      <c r="BAY61" s="94"/>
      <c r="BAZ61" s="94"/>
      <c r="BBA61" s="94"/>
      <c r="BBB61" s="94"/>
      <c r="BBC61" s="94"/>
      <c r="BBD61" s="72" t="s">
        <v>434</v>
      </c>
      <c r="BBE61" s="72"/>
      <c r="BBF61" s="94"/>
      <c r="BBG61" s="94"/>
      <c r="BBH61" s="94"/>
      <c r="BBI61" s="94"/>
      <c r="BBJ61" s="94"/>
      <c r="BBK61" s="94"/>
      <c r="BBL61" s="94"/>
      <c r="BBM61" s="94"/>
      <c r="BBN61" s="94"/>
      <c r="BBO61" s="94"/>
      <c r="BBP61" s="94"/>
      <c r="BBQ61" s="94"/>
      <c r="BBR61" s="94"/>
      <c r="BBS61" s="94"/>
      <c r="BBT61" s="72" t="s">
        <v>434</v>
      </c>
      <c r="BBU61" s="72"/>
      <c r="BBV61" s="94"/>
      <c r="BBW61" s="94"/>
      <c r="BBX61" s="94"/>
      <c r="BBY61" s="94"/>
      <c r="BBZ61" s="94"/>
      <c r="BCA61" s="94"/>
      <c r="BCB61" s="94"/>
      <c r="BCC61" s="94"/>
      <c r="BCD61" s="94"/>
      <c r="BCE61" s="94"/>
      <c r="BCF61" s="94"/>
      <c r="BCG61" s="94"/>
      <c r="BCH61" s="94"/>
      <c r="BCI61" s="94"/>
      <c r="BCJ61" s="72" t="s">
        <v>434</v>
      </c>
      <c r="BCK61" s="72"/>
      <c r="BCL61" s="94"/>
      <c r="BCM61" s="94"/>
      <c r="BCN61" s="94"/>
      <c r="BCO61" s="94"/>
      <c r="BCP61" s="94"/>
      <c r="BCQ61" s="94"/>
      <c r="BCR61" s="94"/>
      <c r="BCS61" s="94"/>
      <c r="BCT61" s="94"/>
      <c r="BCU61" s="94"/>
      <c r="BCV61" s="94"/>
      <c r="BCW61" s="94"/>
      <c r="BCX61" s="94"/>
      <c r="BCY61" s="94"/>
      <c r="BCZ61" s="72" t="s">
        <v>434</v>
      </c>
      <c r="BDA61" s="72"/>
      <c r="BDB61" s="94"/>
      <c r="BDC61" s="94"/>
      <c r="BDD61" s="94"/>
      <c r="BDE61" s="94"/>
      <c r="BDF61" s="94"/>
      <c r="BDG61" s="94"/>
      <c r="BDH61" s="94"/>
      <c r="BDI61" s="94"/>
      <c r="BDJ61" s="94"/>
      <c r="BDK61" s="94"/>
      <c r="BDL61" s="94"/>
      <c r="BDM61" s="94"/>
      <c r="BDN61" s="94"/>
      <c r="BDO61" s="94"/>
      <c r="BDP61" s="72" t="s">
        <v>434</v>
      </c>
      <c r="BDQ61" s="72"/>
      <c r="BDR61" s="94"/>
      <c r="BDS61" s="94"/>
      <c r="BDT61" s="94"/>
      <c r="BDU61" s="94"/>
      <c r="BDV61" s="94"/>
      <c r="BDW61" s="94"/>
      <c r="BDX61" s="94"/>
      <c r="BDY61" s="94"/>
      <c r="BDZ61" s="94"/>
      <c r="BEA61" s="94"/>
      <c r="BEB61" s="94"/>
      <c r="BEC61" s="94"/>
      <c r="BED61" s="94"/>
      <c r="BEE61" s="94"/>
      <c r="BEF61" s="72" t="s">
        <v>434</v>
      </c>
      <c r="BEG61" s="72"/>
      <c r="BEH61" s="94"/>
      <c r="BEI61" s="94"/>
      <c r="BEJ61" s="94"/>
      <c r="BEK61" s="94"/>
      <c r="BEL61" s="94"/>
      <c r="BEM61" s="94"/>
      <c r="BEN61" s="94"/>
      <c r="BEO61" s="94"/>
      <c r="BEP61" s="94"/>
      <c r="BEQ61" s="94"/>
      <c r="BER61" s="94"/>
      <c r="BES61" s="94"/>
      <c r="BET61" s="94"/>
      <c r="BEU61" s="94"/>
      <c r="BEV61" s="72" t="s">
        <v>434</v>
      </c>
      <c r="BEW61" s="72"/>
      <c r="BEX61" s="94"/>
      <c r="BEY61" s="94"/>
      <c r="BEZ61" s="94"/>
      <c r="BFA61" s="94"/>
      <c r="BFB61" s="94"/>
      <c r="BFC61" s="94"/>
      <c r="BFD61" s="94"/>
      <c r="BFE61" s="94"/>
      <c r="BFF61" s="94"/>
      <c r="BFG61" s="94"/>
      <c r="BFH61" s="94"/>
      <c r="BFI61" s="94"/>
      <c r="BFJ61" s="94"/>
      <c r="BFK61" s="94"/>
      <c r="BFL61" s="72" t="s">
        <v>434</v>
      </c>
      <c r="BFM61" s="72"/>
      <c r="BFN61" s="94"/>
      <c r="BFO61" s="94"/>
      <c r="BFP61" s="94"/>
      <c r="BFQ61" s="94"/>
      <c r="BFR61" s="94"/>
      <c r="BFS61" s="94"/>
      <c r="BFT61" s="94"/>
      <c r="BFU61" s="94"/>
      <c r="BFV61" s="94"/>
      <c r="BFW61" s="94"/>
      <c r="BFX61" s="94"/>
      <c r="BFY61" s="94"/>
      <c r="BFZ61" s="94"/>
      <c r="BGA61" s="94"/>
      <c r="BGB61" s="72" t="s">
        <v>434</v>
      </c>
      <c r="BGC61" s="72"/>
      <c r="BGD61" s="94"/>
      <c r="BGE61" s="94"/>
      <c r="BGF61" s="94"/>
      <c r="BGG61" s="94"/>
      <c r="BGH61" s="94"/>
      <c r="BGI61" s="94"/>
      <c r="BGJ61" s="94"/>
      <c r="BGK61" s="94"/>
      <c r="BGL61" s="94"/>
      <c r="BGM61" s="94"/>
      <c r="BGN61" s="94"/>
      <c r="BGO61" s="94"/>
      <c r="BGP61" s="94"/>
      <c r="BGQ61" s="94"/>
      <c r="BGR61" s="72" t="s">
        <v>434</v>
      </c>
      <c r="BGS61" s="72"/>
      <c r="BGT61" s="94"/>
      <c r="BGU61" s="94"/>
      <c r="BGV61" s="94"/>
      <c r="BGW61" s="94"/>
      <c r="BGX61" s="94"/>
      <c r="BGY61" s="94"/>
      <c r="BGZ61" s="94"/>
      <c r="BHA61" s="94"/>
      <c r="BHB61" s="94"/>
      <c r="BHC61" s="94"/>
      <c r="BHD61" s="94"/>
      <c r="BHE61" s="94"/>
      <c r="BHF61" s="94"/>
      <c r="BHG61" s="94"/>
      <c r="BHH61" s="72" t="s">
        <v>434</v>
      </c>
      <c r="BHI61" s="72"/>
      <c r="BHJ61" s="94"/>
      <c r="BHK61" s="94"/>
      <c r="BHL61" s="94"/>
      <c r="BHM61" s="94"/>
      <c r="BHN61" s="94"/>
      <c r="BHO61" s="94"/>
      <c r="BHP61" s="94"/>
      <c r="BHQ61" s="94"/>
      <c r="BHR61" s="94"/>
      <c r="BHS61" s="94"/>
      <c r="BHT61" s="94"/>
      <c r="BHU61" s="94"/>
      <c r="BHV61" s="94"/>
      <c r="BHW61" s="94"/>
      <c r="BHX61" s="72" t="s">
        <v>434</v>
      </c>
      <c r="BHY61" s="72"/>
      <c r="BHZ61" s="94"/>
      <c r="BIA61" s="94"/>
      <c r="BIB61" s="94"/>
      <c r="BIC61" s="94"/>
      <c r="BID61" s="94"/>
      <c r="BIE61" s="94"/>
      <c r="BIF61" s="94"/>
      <c r="BIG61" s="94"/>
      <c r="BIH61" s="94"/>
      <c r="BII61" s="94"/>
      <c r="BIJ61" s="94"/>
      <c r="BIK61" s="94"/>
      <c r="BIL61" s="94"/>
      <c r="BIM61" s="94"/>
      <c r="BIN61" s="72" t="s">
        <v>434</v>
      </c>
      <c r="BIO61" s="72"/>
      <c r="BIP61" s="94"/>
      <c r="BIQ61" s="94"/>
      <c r="BIR61" s="94"/>
      <c r="BIS61" s="94"/>
      <c r="BIT61" s="94"/>
      <c r="BIU61" s="94"/>
      <c r="BIV61" s="94"/>
      <c r="BIW61" s="94"/>
      <c r="BIX61" s="94"/>
      <c r="BIY61" s="94"/>
      <c r="BIZ61" s="94"/>
      <c r="BJA61" s="94"/>
      <c r="BJB61" s="94"/>
      <c r="BJC61" s="94"/>
      <c r="BJD61" s="72" t="s">
        <v>434</v>
      </c>
      <c r="BJE61" s="72"/>
      <c r="BJF61" s="94"/>
      <c r="BJG61" s="94"/>
      <c r="BJH61" s="94"/>
      <c r="BJI61" s="94"/>
      <c r="BJJ61" s="94"/>
      <c r="BJK61" s="94"/>
      <c r="BJL61" s="94"/>
      <c r="BJM61" s="94"/>
      <c r="BJN61" s="94"/>
      <c r="BJO61" s="94"/>
      <c r="BJP61" s="94"/>
      <c r="BJQ61" s="94"/>
      <c r="BJR61" s="94"/>
      <c r="BJS61" s="94"/>
      <c r="BJT61" s="72" t="s">
        <v>434</v>
      </c>
      <c r="BJU61" s="72"/>
      <c r="BJV61" s="94"/>
      <c r="BJW61" s="94"/>
      <c r="BJX61" s="94"/>
      <c r="BJY61" s="94"/>
      <c r="BJZ61" s="94"/>
      <c r="BKA61" s="94"/>
      <c r="BKB61" s="94"/>
      <c r="BKC61" s="94"/>
      <c r="BKD61" s="94"/>
      <c r="BKE61" s="94"/>
      <c r="BKF61" s="94"/>
      <c r="BKG61" s="94"/>
      <c r="BKH61" s="94"/>
      <c r="BKI61" s="94"/>
      <c r="BKJ61" s="72" t="s">
        <v>434</v>
      </c>
      <c r="BKK61" s="72"/>
      <c r="BKL61" s="94"/>
      <c r="BKM61" s="94"/>
      <c r="BKN61" s="94"/>
      <c r="BKO61" s="94"/>
      <c r="BKP61" s="94"/>
      <c r="BKQ61" s="94"/>
      <c r="BKR61" s="94"/>
      <c r="BKS61" s="94"/>
      <c r="BKT61" s="94"/>
      <c r="BKU61" s="94"/>
      <c r="BKV61" s="94"/>
      <c r="BKW61" s="94"/>
      <c r="BKX61" s="94"/>
      <c r="BKY61" s="94"/>
      <c r="BKZ61" s="72" t="s">
        <v>434</v>
      </c>
      <c r="BLA61" s="72"/>
      <c r="BLB61" s="94"/>
      <c r="BLC61" s="94"/>
      <c r="BLD61" s="94"/>
      <c r="BLE61" s="94"/>
      <c r="BLF61" s="94"/>
      <c r="BLG61" s="94"/>
      <c r="BLH61" s="94"/>
      <c r="BLI61" s="94"/>
      <c r="BLJ61" s="94"/>
      <c r="BLK61" s="94"/>
      <c r="BLL61" s="94"/>
      <c r="BLM61" s="94"/>
      <c r="BLN61" s="94"/>
      <c r="BLO61" s="94"/>
      <c r="BLP61" s="72" t="s">
        <v>434</v>
      </c>
      <c r="BLQ61" s="72"/>
      <c r="BLR61" s="94"/>
      <c r="BLS61" s="94"/>
      <c r="BLT61" s="94"/>
      <c r="BLU61" s="94"/>
      <c r="BLV61" s="94"/>
      <c r="BLW61" s="94"/>
      <c r="BLX61" s="94"/>
      <c r="BLY61" s="94"/>
      <c r="BLZ61" s="94"/>
      <c r="BMA61" s="94"/>
      <c r="BMB61" s="94"/>
      <c r="BMC61" s="94"/>
      <c r="BMD61" s="94"/>
      <c r="BME61" s="94"/>
      <c r="BMF61" s="72" t="s">
        <v>434</v>
      </c>
      <c r="BMG61" s="72"/>
      <c r="BMH61" s="94"/>
      <c r="BMI61" s="94"/>
      <c r="BMJ61" s="94"/>
      <c r="BMK61" s="94"/>
      <c r="BML61" s="94"/>
      <c r="BMM61" s="94"/>
      <c r="BMN61" s="94"/>
      <c r="BMO61" s="94"/>
      <c r="BMP61" s="94"/>
      <c r="BMQ61" s="94"/>
      <c r="BMR61" s="94"/>
      <c r="BMS61" s="94"/>
      <c r="BMT61" s="94"/>
      <c r="BMU61" s="94"/>
      <c r="BMV61" s="72" t="s">
        <v>434</v>
      </c>
      <c r="BMW61" s="72"/>
      <c r="BMX61" s="94"/>
      <c r="BMY61" s="94"/>
      <c r="BMZ61" s="94"/>
      <c r="BNA61" s="94"/>
      <c r="BNB61" s="94"/>
      <c r="BNC61" s="94"/>
      <c r="BND61" s="94"/>
      <c r="BNE61" s="94"/>
      <c r="BNF61" s="94"/>
      <c r="BNG61" s="94"/>
      <c r="BNH61" s="94"/>
      <c r="BNI61" s="94"/>
      <c r="BNJ61" s="94"/>
      <c r="BNK61" s="94"/>
      <c r="BNL61" s="72" t="s">
        <v>434</v>
      </c>
      <c r="BNM61" s="72"/>
      <c r="BNN61" s="94"/>
      <c r="BNO61" s="94"/>
      <c r="BNP61" s="94"/>
      <c r="BNQ61" s="94"/>
      <c r="BNR61" s="94"/>
      <c r="BNS61" s="94"/>
      <c r="BNT61" s="94"/>
      <c r="BNU61" s="94"/>
      <c r="BNV61" s="94"/>
      <c r="BNW61" s="94"/>
      <c r="BNX61" s="94"/>
      <c r="BNY61" s="94"/>
      <c r="BNZ61" s="94"/>
      <c r="BOA61" s="94"/>
      <c r="BOB61" s="72" t="s">
        <v>434</v>
      </c>
      <c r="BOC61" s="72"/>
      <c r="BOD61" s="94"/>
      <c r="BOE61" s="94"/>
      <c r="BOF61" s="94"/>
      <c r="BOG61" s="94"/>
      <c r="BOH61" s="94"/>
      <c r="BOI61" s="94"/>
      <c r="BOJ61" s="94"/>
      <c r="BOK61" s="94"/>
      <c r="BOL61" s="94"/>
      <c r="BOM61" s="94"/>
      <c r="BON61" s="94"/>
      <c r="BOO61" s="94"/>
      <c r="BOP61" s="94"/>
      <c r="BOQ61" s="94"/>
      <c r="BOR61" s="72" t="s">
        <v>434</v>
      </c>
      <c r="BOS61" s="72"/>
      <c r="BOT61" s="94"/>
      <c r="BOU61" s="94"/>
      <c r="BOV61" s="94"/>
      <c r="BOW61" s="94"/>
      <c r="BOX61" s="94"/>
      <c r="BOY61" s="94"/>
      <c r="BOZ61" s="94"/>
      <c r="BPA61" s="94"/>
      <c r="BPB61" s="94"/>
      <c r="BPC61" s="94"/>
      <c r="BPD61" s="94"/>
      <c r="BPE61" s="94"/>
      <c r="BPF61" s="94"/>
      <c r="BPG61" s="94"/>
      <c r="BPH61" s="72" t="s">
        <v>434</v>
      </c>
      <c r="BPI61" s="72"/>
      <c r="BPJ61" s="94"/>
      <c r="BPK61" s="94"/>
      <c r="BPL61" s="94"/>
      <c r="BPM61" s="94"/>
      <c r="BPN61" s="94"/>
      <c r="BPO61" s="94"/>
      <c r="BPP61" s="94"/>
      <c r="BPQ61" s="94"/>
      <c r="BPR61" s="94"/>
      <c r="BPS61" s="94"/>
      <c r="BPT61" s="94"/>
      <c r="BPU61" s="94"/>
      <c r="BPV61" s="94"/>
      <c r="BPW61" s="94"/>
      <c r="BPX61" s="72" t="s">
        <v>434</v>
      </c>
      <c r="BPY61" s="72"/>
      <c r="BPZ61" s="94"/>
      <c r="BQA61" s="94"/>
      <c r="BQB61" s="94"/>
      <c r="BQC61" s="94"/>
      <c r="BQD61" s="94"/>
      <c r="BQE61" s="94"/>
      <c r="BQF61" s="94"/>
      <c r="BQG61" s="94"/>
      <c r="BQH61" s="94"/>
      <c r="BQI61" s="94"/>
      <c r="BQJ61" s="94"/>
      <c r="BQK61" s="94"/>
      <c r="BQL61" s="94"/>
      <c r="BQM61" s="94"/>
      <c r="BQN61" s="72" t="s">
        <v>434</v>
      </c>
      <c r="BQO61" s="72"/>
      <c r="BQP61" s="94"/>
      <c r="BQQ61" s="94"/>
      <c r="BQR61" s="94"/>
      <c r="BQS61" s="94"/>
      <c r="BQT61" s="94"/>
      <c r="BQU61" s="94"/>
      <c r="BQV61" s="94"/>
      <c r="BQW61" s="94"/>
      <c r="BQX61" s="94"/>
      <c r="BQY61" s="94"/>
      <c r="BQZ61" s="94"/>
      <c r="BRA61" s="94"/>
      <c r="BRB61" s="94"/>
      <c r="BRC61" s="94"/>
      <c r="BRD61" s="72" t="s">
        <v>434</v>
      </c>
      <c r="BRE61" s="72"/>
      <c r="BRF61" s="94"/>
      <c r="BRG61" s="94"/>
      <c r="BRH61" s="94"/>
      <c r="BRI61" s="94"/>
      <c r="BRJ61" s="94"/>
      <c r="BRK61" s="94"/>
      <c r="BRL61" s="94"/>
      <c r="BRM61" s="94"/>
      <c r="BRN61" s="94"/>
      <c r="BRO61" s="94"/>
      <c r="BRP61" s="94"/>
      <c r="BRQ61" s="94"/>
      <c r="BRR61" s="94"/>
      <c r="BRS61" s="94"/>
      <c r="BRT61" s="72" t="s">
        <v>434</v>
      </c>
      <c r="BRU61" s="72"/>
      <c r="BRV61" s="94"/>
      <c r="BRW61" s="94"/>
      <c r="BRX61" s="94"/>
      <c r="BRY61" s="94"/>
      <c r="BRZ61" s="94"/>
      <c r="BSA61" s="94"/>
      <c r="BSB61" s="94"/>
      <c r="BSC61" s="94"/>
      <c r="BSD61" s="94"/>
      <c r="BSE61" s="94"/>
      <c r="BSF61" s="94"/>
      <c r="BSG61" s="94"/>
      <c r="BSH61" s="94"/>
      <c r="BSI61" s="94"/>
      <c r="BSJ61" s="72" t="s">
        <v>434</v>
      </c>
      <c r="BSK61" s="72"/>
      <c r="BSL61" s="94"/>
      <c r="BSM61" s="94"/>
      <c r="BSN61" s="94"/>
      <c r="BSO61" s="94"/>
      <c r="BSP61" s="94"/>
      <c r="BSQ61" s="94"/>
      <c r="BSR61" s="94"/>
      <c r="BSS61" s="94"/>
      <c r="BST61" s="94"/>
      <c r="BSU61" s="94"/>
      <c r="BSV61" s="94"/>
      <c r="BSW61" s="94"/>
      <c r="BSX61" s="94"/>
      <c r="BSY61" s="94"/>
      <c r="BSZ61" s="72" t="s">
        <v>434</v>
      </c>
      <c r="BTA61" s="72"/>
      <c r="BTB61" s="94"/>
      <c r="BTC61" s="94"/>
      <c r="BTD61" s="94"/>
      <c r="BTE61" s="94"/>
      <c r="BTF61" s="94"/>
      <c r="BTG61" s="94"/>
      <c r="BTH61" s="94"/>
      <c r="BTI61" s="94"/>
      <c r="BTJ61" s="94"/>
      <c r="BTK61" s="94"/>
      <c r="BTL61" s="94"/>
      <c r="BTM61" s="94"/>
      <c r="BTN61" s="94"/>
      <c r="BTO61" s="94"/>
      <c r="BTP61" s="72" t="s">
        <v>434</v>
      </c>
      <c r="BTQ61" s="72"/>
      <c r="BTR61" s="94"/>
      <c r="BTS61" s="94"/>
      <c r="BTT61" s="94"/>
      <c r="BTU61" s="94"/>
      <c r="BTV61" s="94"/>
      <c r="BTW61" s="94"/>
      <c r="BTX61" s="94"/>
      <c r="BTY61" s="94"/>
      <c r="BTZ61" s="94"/>
      <c r="BUA61" s="94"/>
      <c r="BUB61" s="94"/>
      <c r="BUC61" s="94"/>
      <c r="BUD61" s="94"/>
      <c r="BUE61" s="94"/>
      <c r="BUF61" s="72" t="s">
        <v>434</v>
      </c>
      <c r="BUG61" s="72"/>
      <c r="BUH61" s="94"/>
      <c r="BUI61" s="94"/>
      <c r="BUJ61" s="94"/>
      <c r="BUK61" s="94"/>
      <c r="BUL61" s="94"/>
      <c r="BUM61" s="94"/>
      <c r="BUN61" s="94"/>
      <c r="BUO61" s="94"/>
      <c r="BUP61" s="94"/>
      <c r="BUQ61" s="94"/>
      <c r="BUR61" s="94"/>
      <c r="BUS61" s="94"/>
      <c r="BUT61" s="94"/>
      <c r="BUU61" s="94"/>
      <c r="BUV61" s="72" t="s">
        <v>434</v>
      </c>
      <c r="BUW61" s="72"/>
      <c r="BUX61" s="94"/>
      <c r="BUY61" s="94"/>
      <c r="BUZ61" s="94"/>
      <c r="BVA61" s="94"/>
      <c r="BVB61" s="94"/>
      <c r="BVC61" s="94"/>
      <c r="BVD61" s="94"/>
      <c r="BVE61" s="94"/>
      <c r="BVF61" s="94"/>
      <c r="BVG61" s="94"/>
      <c r="BVH61" s="94"/>
      <c r="BVI61" s="94"/>
      <c r="BVJ61" s="94"/>
      <c r="BVK61" s="94"/>
      <c r="BVL61" s="72" t="s">
        <v>434</v>
      </c>
      <c r="BVM61" s="72"/>
      <c r="BVN61" s="94"/>
      <c r="BVO61" s="94"/>
      <c r="BVP61" s="94"/>
      <c r="BVQ61" s="94"/>
      <c r="BVR61" s="94"/>
      <c r="BVS61" s="94"/>
      <c r="BVT61" s="94"/>
      <c r="BVU61" s="94"/>
      <c r="BVV61" s="94"/>
      <c r="BVW61" s="94"/>
      <c r="BVX61" s="94"/>
      <c r="BVY61" s="94"/>
      <c r="BVZ61" s="94"/>
      <c r="BWA61" s="94"/>
      <c r="BWB61" s="72" t="s">
        <v>434</v>
      </c>
      <c r="BWC61" s="72"/>
      <c r="BWD61" s="94"/>
      <c r="BWE61" s="94"/>
      <c r="BWF61" s="94"/>
      <c r="BWG61" s="94"/>
      <c r="BWH61" s="94"/>
      <c r="BWI61" s="94"/>
      <c r="BWJ61" s="94"/>
      <c r="BWK61" s="94"/>
      <c r="BWL61" s="94"/>
      <c r="BWM61" s="94"/>
      <c r="BWN61" s="94"/>
      <c r="BWO61" s="94"/>
      <c r="BWP61" s="94"/>
      <c r="BWQ61" s="94"/>
      <c r="BWR61" s="72" t="s">
        <v>434</v>
      </c>
      <c r="BWS61" s="72"/>
      <c r="BWT61" s="94"/>
      <c r="BWU61" s="94"/>
      <c r="BWV61" s="94"/>
      <c r="BWW61" s="94"/>
      <c r="BWX61" s="94"/>
      <c r="BWY61" s="94"/>
      <c r="BWZ61" s="94"/>
      <c r="BXA61" s="94"/>
      <c r="BXB61" s="94"/>
      <c r="BXC61" s="94"/>
      <c r="BXD61" s="94"/>
      <c r="BXE61" s="94"/>
      <c r="BXF61" s="94"/>
      <c r="BXG61" s="94"/>
      <c r="BXH61" s="72" t="s">
        <v>434</v>
      </c>
      <c r="BXI61" s="72"/>
      <c r="BXJ61" s="94"/>
      <c r="BXK61" s="94"/>
      <c r="BXL61" s="94"/>
      <c r="BXM61" s="94"/>
      <c r="BXN61" s="94"/>
      <c r="BXO61" s="94"/>
      <c r="BXP61" s="94"/>
      <c r="BXQ61" s="94"/>
      <c r="BXR61" s="94"/>
      <c r="BXS61" s="94"/>
      <c r="BXT61" s="94"/>
      <c r="BXU61" s="94"/>
      <c r="BXV61" s="94"/>
      <c r="BXW61" s="94"/>
      <c r="BXX61" s="72" t="s">
        <v>434</v>
      </c>
      <c r="BXY61" s="72"/>
      <c r="BXZ61" s="94"/>
      <c r="BYA61" s="94"/>
      <c r="BYB61" s="94"/>
      <c r="BYC61" s="94"/>
      <c r="BYD61" s="94"/>
      <c r="BYE61" s="94"/>
      <c r="BYF61" s="94"/>
      <c r="BYG61" s="94"/>
      <c r="BYH61" s="94"/>
      <c r="BYI61" s="94"/>
      <c r="BYJ61" s="94"/>
      <c r="BYK61" s="94"/>
      <c r="BYL61" s="94"/>
      <c r="BYM61" s="94"/>
      <c r="BYN61" s="72" t="s">
        <v>434</v>
      </c>
      <c r="BYO61" s="72"/>
      <c r="BYP61" s="94"/>
      <c r="BYQ61" s="94"/>
      <c r="BYR61" s="94"/>
      <c r="BYS61" s="94"/>
      <c r="BYT61" s="94"/>
      <c r="BYU61" s="94"/>
      <c r="BYV61" s="94"/>
      <c r="BYW61" s="94"/>
      <c r="BYX61" s="94"/>
      <c r="BYY61" s="94"/>
      <c r="BYZ61" s="94"/>
      <c r="BZA61" s="94"/>
      <c r="BZB61" s="94"/>
      <c r="BZC61" s="94"/>
      <c r="BZD61" s="72" t="s">
        <v>434</v>
      </c>
      <c r="BZE61" s="72"/>
      <c r="BZF61" s="94"/>
      <c r="BZG61" s="94"/>
      <c r="BZH61" s="94"/>
      <c r="BZI61" s="94"/>
      <c r="BZJ61" s="94"/>
      <c r="BZK61" s="94"/>
      <c r="BZL61" s="94"/>
      <c r="BZM61" s="94"/>
      <c r="BZN61" s="94"/>
      <c r="BZO61" s="94"/>
      <c r="BZP61" s="94"/>
      <c r="BZQ61" s="94"/>
      <c r="BZR61" s="94"/>
      <c r="BZS61" s="94"/>
      <c r="BZT61" s="72" t="s">
        <v>434</v>
      </c>
      <c r="BZU61" s="72"/>
      <c r="BZV61" s="94"/>
      <c r="BZW61" s="94"/>
      <c r="BZX61" s="94"/>
      <c r="BZY61" s="94"/>
      <c r="BZZ61" s="94"/>
      <c r="CAA61" s="94"/>
      <c r="CAB61" s="94"/>
      <c r="CAC61" s="94"/>
      <c r="CAD61" s="94"/>
      <c r="CAE61" s="94"/>
      <c r="CAF61" s="94"/>
      <c r="CAG61" s="94"/>
      <c r="CAH61" s="94"/>
      <c r="CAI61" s="94"/>
      <c r="CAJ61" s="72" t="s">
        <v>434</v>
      </c>
      <c r="CAK61" s="72"/>
      <c r="CAL61" s="94"/>
      <c r="CAM61" s="94"/>
      <c r="CAN61" s="94"/>
      <c r="CAO61" s="94"/>
      <c r="CAP61" s="94"/>
      <c r="CAQ61" s="94"/>
      <c r="CAR61" s="94"/>
      <c r="CAS61" s="94"/>
      <c r="CAT61" s="94"/>
      <c r="CAU61" s="94"/>
      <c r="CAV61" s="94"/>
      <c r="CAW61" s="94"/>
      <c r="CAX61" s="94"/>
      <c r="CAY61" s="94"/>
      <c r="CAZ61" s="72" t="s">
        <v>434</v>
      </c>
      <c r="CBA61" s="72"/>
      <c r="CBB61" s="94"/>
      <c r="CBC61" s="94"/>
      <c r="CBD61" s="94"/>
      <c r="CBE61" s="94"/>
      <c r="CBF61" s="94"/>
      <c r="CBG61" s="94"/>
      <c r="CBH61" s="94"/>
      <c r="CBI61" s="94"/>
      <c r="CBJ61" s="94"/>
      <c r="CBK61" s="94"/>
      <c r="CBL61" s="94"/>
      <c r="CBM61" s="94"/>
      <c r="CBN61" s="94"/>
      <c r="CBO61" s="94"/>
      <c r="CBP61" s="72" t="s">
        <v>434</v>
      </c>
      <c r="CBQ61" s="72"/>
      <c r="CBR61" s="94"/>
      <c r="CBS61" s="94"/>
      <c r="CBT61" s="94"/>
      <c r="CBU61" s="94"/>
      <c r="CBV61" s="94"/>
      <c r="CBW61" s="94"/>
      <c r="CBX61" s="94"/>
      <c r="CBY61" s="94"/>
      <c r="CBZ61" s="94"/>
      <c r="CCA61" s="94"/>
      <c r="CCB61" s="94"/>
      <c r="CCC61" s="94"/>
      <c r="CCD61" s="94"/>
      <c r="CCE61" s="94"/>
      <c r="CCF61" s="72" t="s">
        <v>434</v>
      </c>
      <c r="CCG61" s="72"/>
      <c r="CCH61" s="94"/>
      <c r="CCI61" s="94"/>
      <c r="CCJ61" s="94"/>
      <c r="CCK61" s="94"/>
      <c r="CCL61" s="94"/>
      <c r="CCM61" s="94"/>
      <c r="CCN61" s="94"/>
      <c r="CCO61" s="94"/>
      <c r="CCP61" s="94"/>
      <c r="CCQ61" s="94"/>
      <c r="CCR61" s="94"/>
      <c r="CCS61" s="94"/>
      <c r="CCT61" s="94"/>
      <c r="CCU61" s="94"/>
      <c r="CCV61" s="72" t="s">
        <v>434</v>
      </c>
      <c r="CCW61" s="72"/>
      <c r="CCX61" s="94"/>
      <c r="CCY61" s="94"/>
      <c r="CCZ61" s="94"/>
      <c r="CDA61" s="94"/>
      <c r="CDB61" s="94"/>
      <c r="CDC61" s="94"/>
      <c r="CDD61" s="94"/>
      <c r="CDE61" s="94"/>
      <c r="CDF61" s="94"/>
      <c r="CDG61" s="94"/>
      <c r="CDH61" s="94"/>
      <c r="CDI61" s="94"/>
      <c r="CDJ61" s="94"/>
      <c r="CDK61" s="94"/>
      <c r="CDL61" s="72" t="s">
        <v>434</v>
      </c>
      <c r="CDM61" s="72"/>
      <c r="CDN61" s="94"/>
      <c r="CDO61" s="94"/>
      <c r="CDP61" s="94"/>
      <c r="CDQ61" s="94"/>
      <c r="CDR61" s="94"/>
      <c r="CDS61" s="94"/>
      <c r="CDT61" s="94"/>
      <c r="CDU61" s="94"/>
      <c r="CDV61" s="94"/>
      <c r="CDW61" s="94"/>
      <c r="CDX61" s="94"/>
      <c r="CDY61" s="94"/>
      <c r="CDZ61" s="94"/>
      <c r="CEA61" s="94"/>
      <c r="CEB61" s="72" t="s">
        <v>434</v>
      </c>
      <c r="CEC61" s="72"/>
      <c r="CED61" s="94"/>
      <c r="CEE61" s="94"/>
      <c r="CEF61" s="94"/>
      <c r="CEG61" s="94"/>
      <c r="CEH61" s="94"/>
      <c r="CEI61" s="94"/>
      <c r="CEJ61" s="94"/>
      <c r="CEK61" s="94"/>
      <c r="CEL61" s="94"/>
      <c r="CEM61" s="94"/>
      <c r="CEN61" s="94"/>
      <c r="CEO61" s="94"/>
      <c r="CEP61" s="94"/>
      <c r="CEQ61" s="94"/>
      <c r="CER61" s="72" t="s">
        <v>434</v>
      </c>
      <c r="CES61" s="72"/>
      <c r="CET61" s="94"/>
      <c r="CEU61" s="94"/>
      <c r="CEV61" s="94"/>
      <c r="CEW61" s="94"/>
      <c r="CEX61" s="94"/>
      <c r="CEY61" s="94"/>
      <c r="CEZ61" s="94"/>
      <c r="CFA61" s="94"/>
      <c r="CFB61" s="94"/>
      <c r="CFC61" s="94"/>
      <c r="CFD61" s="94"/>
      <c r="CFE61" s="94"/>
      <c r="CFF61" s="94"/>
      <c r="CFG61" s="94"/>
      <c r="CFH61" s="72" t="s">
        <v>434</v>
      </c>
      <c r="CFI61" s="72"/>
      <c r="CFJ61" s="94"/>
      <c r="CFK61" s="94"/>
      <c r="CFL61" s="94"/>
      <c r="CFM61" s="94"/>
      <c r="CFN61" s="94"/>
      <c r="CFO61" s="94"/>
      <c r="CFP61" s="94"/>
      <c r="CFQ61" s="94"/>
      <c r="CFR61" s="94"/>
      <c r="CFS61" s="94"/>
      <c r="CFT61" s="94"/>
      <c r="CFU61" s="94"/>
      <c r="CFV61" s="94"/>
      <c r="CFW61" s="94"/>
      <c r="CFX61" s="72" t="s">
        <v>434</v>
      </c>
      <c r="CFY61" s="72"/>
      <c r="CFZ61" s="94"/>
      <c r="CGA61" s="94"/>
      <c r="CGB61" s="94"/>
      <c r="CGC61" s="94"/>
      <c r="CGD61" s="94"/>
      <c r="CGE61" s="94"/>
      <c r="CGF61" s="94"/>
      <c r="CGG61" s="94"/>
      <c r="CGH61" s="94"/>
      <c r="CGI61" s="94"/>
      <c r="CGJ61" s="94"/>
      <c r="CGK61" s="94"/>
      <c r="CGL61" s="94"/>
      <c r="CGM61" s="94"/>
      <c r="CGN61" s="72" t="s">
        <v>434</v>
      </c>
      <c r="CGO61" s="72"/>
      <c r="CGP61" s="94"/>
      <c r="CGQ61" s="94"/>
      <c r="CGR61" s="94"/>
      <c r="CGS61" s="94"/>
      <c r="CGT61" s="94"/>
      <c r="CGU61" s="94"/>
      <c r="CGV61" s="94"/>
      <c r="CGW61" s="94"/>
      <c r="CGX61" s="94"/>
      <c r="CGY61" s="94"/>
      <c r="CGZ61" s="94"/>
      <c r="CHA61" s="94"/>
      <c r="CHB61" s="94"/>
      <c r="CHC61" s="94"/>
      <c r="CHD61" s="72" t="s">
        <v>434</v>
      </c>
      <c r="CHE61" s="72"/>
      <c r="CHF61" s="94"/>
      <c r="CHG61" s="94"/>
      <c r="CHH61" s="94"/>
      <c r="CHI61" s="94"/>
      <c r="CHJ61" s="94"/>
      <c r="CHK61" s="94"/>
      <c r="CHL61" s="94"/>
      <c r="CHM61" s="94"/>
      <c r="CHN61" s="94"/>
      <c r="CHO61" s="94"/>
      <c r="CHP61" s="94"/>
      <c r="CHQ61" s="94"/>
      <c r="CHR61" s="94"/>
      <c r="CHS61" s="94"/>
      <c r="CHT61" s="72" t="s">
        <v>434</v>
      </c>
      <c r="CHU61" s="72"/>
      <c r="CHV61" s="94"/>
      <c r="CHW61" s="94"/>
      <c r="CHX61" s="94"/>
      <c r="CHY61" s="94"/>
      <c r="CHZ61" s="94"/>
      <c r="CIA61" s="94"/>
      <c r="CIB61" s="94"/>
      <c r="CIC61" s="94"/>
      <c r="CID61" s="94"/>
      <c r="CIE61" s="94"/>
      <c r="CIF61" s="94"/>
      <c r="CIG61" s="94"/>
      <c r="CIH61" s="94"/>
      <c r="CII61" s="94"/>
      <c r="CIJ61" s="72" t="s">
        <v>434</v>
      </c>
      <c r="CIK61" s="72"/>
      <c r="CIL61" s="94"/>
      <c r="CIM61" s="94"/>
      <c r="CIN61" s="94"/>
      <c r="CIO61" s="94"/>
      <c r="CIP61" s="94"/>
      <c r="CIQ61" s="94"/>
      <c r="CIR61" s="94"/>
      <c r="CIS61" s="94"/>
      <c r="CIT61" s="94"/>
      <c r="CIU61" s="94"/>
      <c r="CIV61" s="94"/>
      <c r="CIW61" s="94"/>
      <c r="CIX61" s="94"/>
      <c r="CIY61" s="94"/>
      <c r="CIZ61" s="72" t="s">
        <v>434</v>
      </c>
      <c r="CJA61" s="72"/>
      <c r="CJB61" s="94"/>
      <c r="CJC61" s="94"/>
      <c r="CJD61" s="94"/>
      <c r="CJE61" s="94"/>
      <c r="CJF61" s="94"/>
      <c r="CJG61" s="94"/>
      <c r="CJH61" s="94"/>
      <c r="CJI61" s="94"/>
      <c r="CJJ61" s="94"/>
      <c r="CJK61" s="94"/>
      <c r="CJL61" s="94"/>
      <c r="CJM61" s="94"/>
      <c r="CJN61" s="94"/>
      <c r="CJO61" s="94"/>
      <c r="CJP61" s="72" t="s">
        <v>434</v>
      </c>
      <c r="CJQ61" s="72"/>
      <c r="CJR61" s="94"/>
      <c r="CJS61" s="94"/>
      <c r="CJT61" s="94"/>
      <c r="CJU61" s="94"/>
      <c r="CJV61" s="94"/>
      <c r="CJW61" s="94"/>
      <c r="CJX61" s="94"/>
      <c r="CJY61" s="94"/>
      <c r="CJZ61" s="94"/>
      <c r="CKA61" s="94"/>
      <c r="CKB61" s="94"/>
      <c r="CKC61" s="94"/>
      <c r="CKD61" s="94"/>
      <c r="CKE61" s="94"/>
      <c r="CKF61" s="72" t="s">
        <v>434</v>
      </c>
      <c r="CKG61" s="72"/>
      <c r="CKH61" s="94"/>
      <c r="CKI61" s="94"/>
      <c r="CKJ61" s="94"/>
      <c r="CKK61" s="94"/>
      <c r="CKL61" s="94"/>
      <c r="CKM61" s="94"/>
      <c r="CKN61" s="94"/>
      <c r="CKO61" s="94"/>
      <c r="CKP61" s="94"/>
      <c r="CKQ61" s="94"/>
      <c r="CKR61" s="94"/>
      <c r="CKS61" s="94"/>
      <c r="CKT61" s="94"/>
      <c r="CKU61" s="94"/>
      <c r="CKV61" s="72" t="s">
        <v>434</v>
      </c>
      <c r="CKW61" s="72"/>
      <c r="CKX61" s="94"/>
      <c r="CKY61" s="94"/>
      <c r="CKZ61" s="94"/>
      <c r="CLA61" s="94"/>
      <c r="CLB61" s="94"/>
      <c r="CLC61" s="94"/>
      <c r="CLD61" s="94"/>
      <c r="CLE61" s="94"/>
      <c r="CLF61" s="94"/>
      <c r="CLG61" s="94"/>
      <c r="CLH61" s="94"/>
      <c r="CLI61" s="94"/>
      <c r="CLJ61" s="94"/>
      <c r="CLK61" s="94"/>
      <c r="CLL61" s="72" t="s">
        <v>434</v>
      </c>
      <c r="CLM61" s="72"/>
      <c r="CLN61" s="94"/>
      <c r="CLO61" s="94"/>
      <c r="CLP61" s="94"/>
      <c r="CLQ61" s="94"/>
      <c r="CLR61" s="94"/>
      <c r="CLS61" s="94"/>
      <c r="CLT61" s="94"/>
      <c r="CLU61" s="94"/>
      <c r="CLV61" s="94"/>
      <c r="CLW61" s="94"/>
      <c r="CLX61" s="94"/>
      <c r="CLY61" s="94"/>
      <c r="CLZ61" s="94"/>
      <c r="CMA61" s="94"/>
      <c r="CMB61" s="72" t="s">
        <v>434</v>
      </c>
      <c r="CMC61" s="72"/>
      <c r="CMD61" s="94"/>
      <c r="CME61" s="94"/>
      <c r="CMF61" s="94"/>
      <c r="CMG61" s="94"/>
      <c r="CMH61" s="94"/>
      <c r="CMI61" s="94"/>
      <c r="CMJ61" s="94"/>
      <c r="CMK61" s="94"/>
      <c r="CML61" s="94"/>
      <c r="CMM61" s="94"/>
      <c r="CMN61" s="94"/>
      <c r="CMO61" s="94"/>
      <c r="CMP61" s="94"/>
      <c r="CMQ61" s="94"/>
      <c r="CMR61" s="72" t="s">
        <v>434</v>
      </c>
      <c r="CMS61" s="72"/>
      <c r="CMT61" s="94"/>
      <c r="CMU61" s="94"/>
      <c r="CMV61" s="94"/>
      <c r="CMW61" s="94"/>
      <c r="CMX61" s="94"/>
      <c r="CMY61" s="94"/>
      <c r="CMZ61" s="94"/>
      <c r="CNA61" s="94"/>
      <c r="CNB61" s="94"/>
      <c r="CNC61" s="94"/>
      <c r="CND61" s="94"/>
      <c r="CNE61" s="94"/>
      <c r="CNF61" s="94"/>
      <c r="CNG61" s="94"/>
      <c r="CNH61" s="72" t="s">
        <v>434</v>
      </c>
      <c r="CNI61" s="72"/>
      <c r="CNJ61" s="94"/>
      <c r="CNK61" s="94"/>
      <c r="CNL61" s="94"/>
      <c r="CNM61" s="94"/>
      <c r="CNN61" s="94"/>
      <c r="CNO61" s="94"/>
      <c r="CNP61" s="94"/>
      <c r="CNQ61" s="94"/>
      <c r="CNR61" s="94"/>
      <c r="CNS61" s="94"/>
      <c r="CNT61" s="94"/>
      <c r="CNU61" s="94"/>
      <c r="CNV61" s="94"/>
      <c r="CNW61" s="94"/>
      <c r="CNX61" s="72" t="s">
        <v>434</v>
      </c>
      <c r="CNY61" s="72"/>
      <c r="CNZ61" s="94"/>
      <c r="COA61" s="94"/>
      <c r="COB61" s="94"/>
      <c r="COC61" s="94"/>
      <c r="COD61" s="94"/>
      <c r="COE61" s="94"/>
      <c r="COF61" s="94"/>
      <c r="COG61" s="94"/>
      <c r="COH61" s="94"/>
      <c r="COI61" s="94"/>
      <c r="COJ61" s="94"/>
      <c r="COK61" s="94"/>
      <c r="COL61" s="94"/>
      <c r="COM61" s="94"/>
      <c r="CON61" s="72" t="s">
        <v>434</v>
      </c>
      <c r="COO61" s="72"/>
      <c r="COP61" s="94"/>
      <c r="COQ61" s="94"/>
      <c r="COR61" s="94"/>
      <c r="COS61" s="94"/>
      <c r="COT61" s="94"/>
      <c r="COU61" s="94"/>
      <c r="COV61" s="94"/>
      <c r="COW61" s="94"/>
      <c r="COX61" s="94"/>
      <c r="COY61" s="94"/>
      <c r="COZ61" s="94"/>
      <c r="CPA61" s="94"/>
      <c r="CPB61" s="94"/>
      <c r="CPC61" s="94"/>
      <c r="CPD61" s="72" t="s">
        <v>434</v>
      </c>
      <c r="CPE61" s="72"/>
      <c r="CPF61" s="94"/>
      <c r="CPG61" s="94"/>
      <c r="CPH61" s="94"/>
      <c r="CPI61" s="94"/>
      <c r="CPJ61" s="94"/>
      <c r="CPK61" s="94"/>
      <c r="CPL61" s="94"/>
      <c r="CPM61" s="94"/>
      <c r="CPN61" s="94"/>
      <c r="CPO61" s="94"/>
      <c r="CPP61" s="94"/>
      <c r="CPQ61" s="94"/>
      <c r="CPR61" s="94"/>
      <c r="CPS61" s="94"/>
      <c r="CPT61" s="72" t="s">
        <v>434</v>
      </c>
      <c r="CPU61" s="72"/>
      <c r="CPV61" s="94"/>
      <c r="CPW61" s="94"/>
      <c r="CPX61" s="94"/>
      <c r="CPY61" s="94"/>
      <c r="CPZ61" s="94"/>
      <c r="CQA61" s="94"/>
      <c r="CQB61" s="94"/>
      <c r="CQC61" s="94"/>
      <c r="CQD61" s="94"/>
      <c r="CQE61" s="94"/>
      <c r="CQF61" s="94"/>
      <c r="CQG61" s="94"/>
      <c r="CQH61" s="94"/>
      <c r="CQI61" s="94"/>
      <c r="CQJ61" s="72" t="s">
        <v>434</v>
      </c>
      <c r="CQK61" s="72"/>
      <c r="CQL61" s="94"/>
      <c r="CQM61" s="94"/>
      <c r="CQN61" s="94"/>
      <c r="CQO61" s="94"/>
      <c r="CQP61" s="94"/>
      <c r="CQQ61" s="94"/>
      <c r="CQR61" s="94"/>
      <c r="CQS61" s="94"/>
      <c r="CQT61" s="94"/>
      <c r="CQU61" s="94"/>
      <c r="CQV61" s="94"/>
      <c r="CQW61" s="94"/>
      <c r="CQX61" s="94"/>
      <c r="CQY61" s="94"/>
      <c r="CQZ61" s="72" t="s">
        <v>434</v>
      </c>
      <c r="CRA61" s="72"/>
      <c r="CRB61" s="94"/>
      <c r="CRC61" s="94"/>
      <c r="CRD61" s="94"/>
      <c r="CRE61" s="94"/>
      <c r="CRF61" s="94"/>
      <c r="CRG61" s="94"/>
      <c r="CRH61" s="94"/>
      <c r="CRI61" s="94"/>
      <c r="CRJ61" s="94"/>
      <c r="CRK61" s="94"/>
      <c r="CRL61" s="94"/>
      <c r="CRM61" s="94"/>
      <c r="CRN61" s="94"/>
      <c r="CRO61" s="94"/>
      <c r="CRP61" s="72" t="s">
        <v>434</v>
      </c>
      <c r="CRQ61" s="72"/>
      <c r="CRR61" s="94"/>
      <c r="CRS61" s="94"/>
      <c r="CRT61" s="94"/>
      <c r="CRU61" s="94"/>
      <c r="CRV61" s="94"/>
      <c r="CRW61" s="94"/>
      <c r="CRX61" s="94"/>
      <c r="CRY61" s="94"/>
      <c r="CRZ61" s="94"/>
      <c r="CSA61" s="94"/>
      <c r="CSB61" s="94"/>
      <c r="CSC61" s="94"/>
      <c r="CSD61" s="94"/>
      <c r="CSE61" s="94"/>
      <c r="CSF61" s="72" t="s">
        <v>434</v>
      </c>
      <c r="CSG61" s="72"/>
      <c r="CSH61" s="94"/>
      <c r="CSI61" s="94"/>
      <c r="CSJ61" s="94"/>
      <c r="CSK61" s="94"/>
      <c r="CSL61" s="94"/>
      <c r="CSM61" s="94"/>
      <c r="CSN61" s="94"/>
      <c r="CSO61" s="94"/>
      <c r="CSP61" s="94"/>
      <c r="CSQ61" s="94"/>
      <c r="CSR61" s="94"/>
      <c r="CSS61" s="94"/>
      <c r="CST61" s="94"/>
      <c r="CSU61" s="94"/>
      <c r="CSV61" s="72" t="s">
        <v>434</v>
      </c>
      <c r="CSW61" s="72"/>
      <c r="CSX61" s="94"/>
      <c r="CSY61" s="94"/>
      <c r="CSZ61" s="94"/>
      <c r="CTA61" s="94"/>
      <c r="CTB61" s="94"/>
      <c r="CTC61" s="94"/>
      <c r="CTD61" s="94"/>
      <c r="CTE61" s="94"/>
      <c r="CTF61" s="94"/>
      <c r="CTG61" s="94"/>
      <c r="CTH61" s="94"/>
      <c r="CTI61" s="94"/>
      <c r="CTJ61" s="94"/>
      <c r="CTK61" s="94"/>
      <c r="CTL61" s="72" t="s">
        <v>434</v>
      </c>
      <c r="CTM61" s="72"/>
      <c r="CTN61" s="94"/>
      <c r="CTO61" s="94"/>
      <c r="CTP61" s="94"/>
      <c r="CTQ61" s="94"/>
      <c r="CTR61" s="94"/>
      <c r="CTS61" s="94"/>
      <c r="CTT61" s="94"/>
      <c r="CTU61" s="94"/>
      <c r="CTV61" s="94"/>
      <c r="CTW61" s="94"/>
      <c r="CTX61" s="94"/>
      <c r="CTY61" s="94"/>
      <c r="CTZ61" s="94"/>
      <c r="CUA61" s="94"/>
      <c r="CUB61" s="72" t="s">
        <v>434</v>
      </c>
      <c r="CUC61" s="72"/>
      <c r="CUD61" s="94"/>
      <c r="CUE61" s="94"/>
      <c r="CUF61" s="94"/>
      <c r="CUG61" s="94"/>
      <c r="CUH61" s="94"/>
      <c r="CUI61" s="94"/>
      <c r="CUJ61" s="94"/>
      <c r="CUK61" s="94"/>
      <c r="CUL61" s="94"/>
      <c r="CUM61" s="94"/>
      <c r="CUN61" s="94"/>
      <c r="CUO61" s="94"/>
      <c r="CUP61" s="94"/>
      <c r="CUQ61" s="94"/>
      <c r="CUR61" s="72" t="s">
        <v>434</v>
      </c>
      <c r="CUS61" s="72"/>
      <c r="CUT61" s="94"/>
      <c r="CUU61" s="94"/>
      <c r="CUV61" s="94"/>
      <c r="CUW61" s="94"/>
      <c r="CUX61" s="94"/>
      <c r="CUY61" s="94"/>
      <c r="CUZ61" s="94"/>
      <c r="CVA61" s="94"/>
      <c r="CVB61" s="94"/>
      <c r="CVC61" s="94"/>
      <c r="CVD61" s="94"/>
      <c r="CVE61" s="94"/>
      <c r="CVF61" s="94"/>
      <c r="CVG61" s="94"/>
      <c r="CVH61" s="72" t="s">
        <v>434</v>
      </c>
      <c r="CVI61" s="72"/>
      <c r="CVJ61" s="94"/>
      <c r="CVK61" s="94"/>
      <c r="CVL61" s="94"/>
      <c r="CVM61" s="94"/>
      <c r="CVN61" s="94"/>
      <c r="CVO61" s="94"/>
      <c r="CVP61" s="94"/>
      <c r="CVQ61" s="94"/>
      <c r="CVR61" s="94"/>
      <c r="CVS61" s="94"/>
      <c r="CVT61" s="94"/>
      <c r="CVU61" s="94"/>
      <c r="CVV61" s="94"/>
      <c r="CVW61" s="94"/>
      <c r="CVX61" s="72" t="s">
        <v>434</v>
      </c>
      <c r="CVY61" s="72"/>
      <c r="CVZ61" s="94"/>
      <c r="CWA61" s="94"/>
      <c r="CWB61" s="94"/>
      <c r="CWC61" s="94"/>
      <c r="CWD61" s="94"/>
      <c r="CWE61" s="94"/>
      <c r="CWF61" s="94"/>
      <c r="CWG61" s="94"/>
      <c r="CWH61" s="94"/>
      <c r="CWI61" s="94"/>
      <c r="CWJ61" s="94"/>
      <c r="CWK61" s="94"/>
      <c r="CWL61" s="94"/>
      <c r="CWM61" s="94"/>
      <c r="CWN61" s="72" t="s">
        <v>434</v>
      </c>
      <c r="CWO61" s="72"/>
      <c r="CWP61" s="94"/>
      <c r="CWQ61" s="94"/>
      <c r="CWR61" s="94"/>
      <c r="CWS61" s="94"/>
      <c r="CWT61" s="94"/>
      <c r="CWU61" s="94"/>
      <c r="CWV61" s="94"/>
      <c r="CWW61" s="94"/>
      <c r="CWX61" s="94"/>
      <c r="CWY61" s="94"/>
      <c r="CWZ61" s="94"/>
      <c r="CXA61" s="94"/>
      <c r="CXB61" s="94"/>
      <c r="CXC61" s="94"/>
      <c r="CXD61" s="72" t="s">
        <v>434</v>
      </c>
      <c r="CXE61" s="72"/>
      <c r="CXF61" s="94"/>
      <c r="CXG61" s="94"/>
      <c r="CXH61" s="94"/>
      <c r="CXI61" s="94"/>
      <c r="CXJ61" s="94"/>
      <c r="CXK61" s="94"/>
      <c r="CXL61" s="94"/>
      <c r="CXM61" s="94"/>
      <c r="CXN61" s="94"/>
      <c r="CXO61" s="94"/>
      <c r="CXP61" s="94"/>
      <c r="CXQ61" s="94"/>
      <c r="CXR61" s="94"/>
      <c r="CXS61" s="94"/>
      <c r="CXT61" s="72" t="s">
        <v>434</v>
      </c>
      <c r="CXU61" s="72"/>
      <c r="CXV61" s="94"/>
      <c r="CXW61" s="94"/>
      <c r="CXX61" s="94"/>
      <c r="CXY61" s="94"/>
      <c r="CXZ61" s="94"/>
      <c r="CYA61" s="94"/>
      <c r="CYB61" s="94"/>
      <c r="CYC61" s="94"/>
      <c r="CYD61" s="94"/>
      <c r="CYE61" s="94"/>
      <c r="CYF61" s="94"/>
      <c r="CYG61" s="94"/>
      <c r="CYH61" s="94"/>
      <c r="CYI61" s="94"/>
      <c r="CYJ61" s="72" t="s">
        <v>434</v>
      </c>
      <c r="CYK61" s="72"/>
      <c r="CYL61" s="94"/>
      <c r="CYM61" s="94"/>
      <c r="CYN61" s="94"/>
      <c r="CYO61" s="94"/>
      <c r="CYP61" s="94"/>
      <c r="CYQ61" s="94"/>
      <c r="CYR61" s="94"/>
      <c r="CYS61" s="94"/>
      <c r="CYT61" s="94"/>
      <c r="CYU61" s="94"/>
      <c r="CYV61" s="94"/>
      <c r="CYW61" s="94"/>
      <c r="CYX61" s="94"/>
      <c r="CYY61" s="94"/>
      <c r="CYZ61" s="72" t="s">
        <v>434</v>
      </c>
      <c r="CZA61" s="72"/>
      <c r="CZB61" s="94"/>
      <c r="CZC61" s="94"/>
      <c r="CZD61" s="94"/>
      <c r="CZE61" s="94"/>
      <c r="CZF61" s="94"/>
      <c r="CZG61" s="94"/>
      <c r="CZH61" s="94"/>
      <c r="CZI61" s="94"/>
      <c r="CZJ61" s="94"/>
      <c r="CZK61" s="94"/>
      <c r="CZL61" s="94"/>
      <c r="CZM61" s="94"/>
      <c r="CZN61" s="94"/>
      <c r="CZO61" s="94"/>
      <c r="CZP61" s="72" t="s">
        <v>434</v>
      </c>
      <c r="CZQ61" s="72"/>
      <c r="CZR61" s="94"/>
      <c r="CZS61" s="94"/>
      <c r="CZT61" s="94"/>
      <c r="CZU61" s="94"/>
      <c r="CZV61" s="94"/>
      <c r="CZW61" s="94"/>
      <c r="CZX61" s="94"/>
      <c r="CZY61" s="94"/>
      <c r="CZZ61" s="94"/>
      <c r="DAA61" s="94"/>
      <c r="DAB61" s="94"/>
      <c r="DAC61" s="94"/>
      <c r="DAD61" s="94"/>
      <c r="DAE61" s="94"/>
      <c r="DAF61" s="72" t="s">
        <v>434</v>
      </c>
      <c r="DAG61" s="72"/>
      <c r="DAH61" s="94"/>
      <c r="DAI61" s="94"/>
      <c r="DAJ61" s="94"/>
      <c r="DAK61" s="94"/>
      <c r="DAL61" s="94"/>
      <c r="DAM61" s="94"/>
      <c r="DAN61" s="94"/>
      <c r="DAO61" s="94"/>
      <c r="DAP61" s="94"/>
      <c r="DAQ61" s="94"/>
      <c r="DAR61" s="94"/>
      <c r="DAS61" s="94"/>
      <c r="DAT61" s="94"/>
      <c r="DAU61" s="94"/>
      <c r="DAV61" s="72" t="s">
        <v>434</v>
      </c>
      <c r="DAW61" s="72"/>
      <c r="DAX61" s="94"/>
      <c r="DAY61" s="94"/>
      <c r="DAZ61" s="94"/>
      <c r="DBA61" s="94"/>
      <c r="DBB61" s="94"/>
      <c r="DBC61" s="94"/>
      <c r="DBD61" s="94"/>
      <c r="DBE61" s="94"/>
      <c r="DBF61" s="94"/>
      <c r="DBG61" s="94"/>
      <c r="DBH61" s="94"/>
      <c r="DBI61" s="94"/>
      <c r="DBJ61" s="94"/>
      <c r="DBK61" s="94"/>
      <c r="DBL61" s="72" t="s">
        <v>434</v>
      </c>
      <c r="DBM61" s="72"/>
      <c r="DBN61" s="94"/>
      <c r="DBO61" s="94"/>
      <c r="DBP61" s="94"/>
      <c r="DBQ61" s="94"/>
      <c r="DBR61" s="94"/>
      <c r="DBS61" s="94"/>
      <c r="DBT61" s="94"/>
      <c r="DBU61" s="94"/>
      <c r="DBV61" s="94"/>
      <c r="DBW61" s="94"/>
      <c r="DBX61" s="94"/>
      <c r="DBY61" s="94"/>
      <c r="DBZ61" s="94"/>
      <c r="DCA61" s="94"/>
      <c r="DCB61" s="72" t="s">
        <v>434</v>
      </c>
      <c r="DCC61" s="72"/>
      <c r="DCD61" s="94"/>
      <c r="DCE61" s="94"/>
      <c r="DCF61" s="94"/>
      <c r="DCG61" s="94"/>
      <c r="DCH61" s="94"/>
      <c r="DCI61" s="94"/>
      <c r="DCJ61" s="94"/>
      <c r="DCK61" s="94"/>
      <c r="DCL61" s="94"/>
      <c r="DCM61" s="94"/>
      <c r="DCN61" s="94"/>
      <c r="DCO61" s="94"/>
      <c r="DCP61" s="94"/>
      <c r="DCQ61" s="94"/>
      <c r="DCR61" s="72" t="s">
        <v>434</v>
      </c>
      <c r="DCS61" s="72"/>
      <c r="DCT61" s="94"/>
      <c r="DCU61" s="94"/>
      <c r="DCV61" s="94"/>
      <c r="DCW61" s="94"/>
      <c r="DCX61" s="94"/>
      <c r="DCY61" s="94"/>
      <c r="DCZ61" s="94"/>
      <c r="DDA61" s="94"/>
      <c r="DDB61" s="94"/>
      <c r="DDC61" s="94"/>
      <c r="DDD61" s="94"/>
      <c r="DDE61" s="94"/>
      <c r="DDF61" s="94"/>
      <c r="DDG61" s="94"/>
      <c r="DDH61" s="72" t="s">
        <v>434</v>
      </c>
      <c r="DDI61" s="72"/>
      <c r="DDJ61" s="94"/>
      <c r="DDK61" s="94"/>
      <c r="DDL61" s="94"/>
      <c r="DDM61" s="94"/>
      <c r="DDN61" s="94"/>
      <c r="DDO61" s="94"/>
      <c r="DDP61" s="94"/>
      <c r="DDQ61" s="94"/>
      <c r="DDR61" s="94"/>
      <c r="DDS61" s="94"/>
      <c r="DDT61" s="94"/>
      <c r="DDU61" s="94"/>
      <c r="DDV61" s="94"/>
      <c r="DDW61" s="94"/>
      <c r="DDX61" s="72" t="s">
        <v>434</v>
      </c>
      <c r="DDY61" s="72"/>
      <c r="DDZ61" s="94"/>
      <c r="DEA61" s="94"/>
      <c r="DEB61" s="94"/>
      <c r="DEC61" s="94"/>
      <c r="DED61" s="94"/>
      <c r="DEE61" s="94"/>
      <c r="DEF61" s="94"/>
      <c r="DEG61" s="94"/>
      <c r="DEH61" s="94"/>
      <c r="DEI61" s="94"/>
      <c r="DEJ61" s="94"/>
      <c r="DEK61" s="94"/>
      <c r="DEL61" s="94"/>
      <c r="DEM61" s="94"/>
      <c r="DEN61" s="72" t="s">
        <v>434</v>
      </c>
      <c r="DEO61" s="72"/>
      <c r="DEP61" s="94"/>
      <c r="DEQ61" s="94"/>
      <c r="DER61" s="94"/>
      <c r="DES61" s="94"/>
      <c r="DET61" s="94"/>
      <c r="DEU61" s="94"/>
      <c r="DEV61" s="94"/>
      <c r="DEW61" s="94"/>
      <c r="DEX61" s="94"/>
      <c r="DEY61" s="94"/>
      <c r="DEZ61" s="94"/>
      <c r="DFA61" s="94"/>
      <c r="DFB61" s="94"/>
      <c r="DFC61" s="94"/>
      <c r="DFD61" s="72" t="s">
        <v>434</v>
      </c>
      <c r="DFE61" s="72"/>
      <c r="DFF61" s="94"/>
      <c r="DFG61" s="94"/>
      <c r="DFH61" s="94"/>
      <c r="DFI61" s="94"/>
      <c r="DFJ61" s="94"/>
      <c r="DFK61" s="94"/>
      <c r="DFL61" s="94"/>
      <c r="DFM61" s="94"/>
      <c r="DFN61" s="94"/>
      <c r="DFO61" s="94"/>
      <c r="DFP61" s="94"/>
      <c r="DFQ61" s="94"/>
      <c r="DFR61" s="94"/>
      <c r="DFS61" s="94"/>
      <c r="DFT61" s="72" t="s">
        <v>434</v>
      </c>
      <c r="DFU61" s="72"/>
      <c r="DFV61" s="94"/>
      <c r="DFW61" s="94"/>
      <c r="DFX61" s="94"/>
      <c r="DFY61" s="94"/>
      <c r="DFZ61" s="94"/>
      <c r="DGA61" s="94"/>
      <c r="DGB61" s="94"/>
      <c r="DGC61" s="94"/>
      <c r="DGD61" s="94"/>
      <c r="DGE61" s="94"/>
      <c r="DGF61" s="94"/>
      <c r="DGG61" s="94"/>
      <c r="DGH61" s="94"/>
      <c r="DGI61" s="94"/>
      <c r="DGJ61" s="72" t="s">
        <v>434</v>
      </c>
      <c r="DGK61" s="72"/>
      <c r="DGL61" s="94"/>
      <c r="DGM61" s="94"/>
      <c r="DGN61" s="94"/>
      <c r="DGO61" s="94"/>
      <c r="DGP61" s="94"/>
      <c r="DGQ61" s="94"/>
      <c r="DGR61" s="94"/>
      <c r="DGS61" s="94"/>
      <c r="DGT61" s="94"/>
      <c r="DGU61" s="94"/>
      <c r="DGV61" s="94"/>
      <c r="DGW61" s="94"/>
      <c r="DGX61" s="94"/>
      <c r="DGY61" s="94"/>
      <c r="DGZ61" s="72" t="s">
        <v>434</v>
      </c>
      <c r="DHA61" s="72"/>
      <c r="DHB61" s="94"/>
      <c r="DHC61" s="94"/>
      <c r="DHD61" s="94"/>
      <c r="DHE61" s="94"/>
      <c r="DHF61" s="94"/>
      <c r="DHG61" s="94"/>
      <c r="DHH61" s="94"/>
      <c r="DHI61" s="94"/>
      <c r="DHJ61" s="94"/>
      <c r="DHK61" s="94"/>
      <c r="DHL61" s="94"/>
      <c r="DHM61" s="94"/>
      <c r="DHN61" s="94"/>
      <c r="DHO61" s="94"/>
      <c r="DHP61" s="72" t="s">
        <v>434</v>
      </c>
      <c r="DHQ61" s="72"/>
      <c r="DHR61" s="94"/>
      <c r="DHS61" s="94"/>
      <c r="DHT61" s="94"/>
      <c r="DHU61" s="94"/>
      <c r="DHV61" s="94"/>
      <c r="DHW61" s="94"/>
      <c r="DHX61" s="94"/>
      <c r="DHY61" s="94"/>
      <c r="DHZ61" s="94"/>
      <c r="DIA61" s="94"/>
      <c r="DIB61" s="94"/>
      <c r="DIC61" s="94"/>
      <c r="DID61" s="94"/>
      <c r="DIE61" s="94"/>
      <c r="DIF61" s="72" t="s">
        <v>434</v>
      </c>
      <c r="DIG61" s="72"/>
      <c r="DIH61" s="94"/>
      <c r="DII61" s="94"/>
      <c r="DIJ61" s="94"/>
      <c r="DIK61" s="94"/>
      <c r="DIL61" s="94"/>
      <c r="DIM61" s="94"/>
      <c r="DIN61" s="94"/>
      <c r="DIO61" s="94"/>
      <c r="DIP61" s="94"/>
      <c r="DIQ61" s="94"/>
      <c r="DIR61" s="94"/>
      <c r="DIS61" s="94"/>
      <c r="DIT61" s="94"/>
      <c r="DIU61" s="94"/>
      <c r="DIV61" s="72" t="s">
        <v>434</v>
      </c>
      <c r="DIW61" s="72"/>
      <c r="DIX61" s="94"/>
      <c r="DIY61" s="94"/>
      <c r="DIZ61" s="94"/>
      <c r="DJA61" s="94"/>
      <c r="DJB61" s="94"/>
      <c r="DJC61" s="94"/>
      <c r="DJD61" s="94"/>
      <c r="DJE61" s="94"/>
      <c r="DJF61" s="94"/>
      <c r="DJG61" s="94"/>
      <c r="DJH61" s="94"/>
      <c r="DJI61" s="94"/>
      <c r="DJJ61" s="94"/>
      <c r="DJK61" s="94"/>
      <c r="DJL61" s="72" t="s">
        <v>434</v>
      </c>
      <c r="DJM61" s="72"/>
      <c r="DJN61" s="94"/>
      <c r="DJO61" s="94"/>
      <c r="DJP61" s="94"/>
      <c r="DJQ61" s="94"/>
      <c r="DJR61" s="94"/>
      <c r="DJS61" s="94"/>
      <c r="DJT61" s="94"/>
      <c r="DJU61" s="94"/>
      <c r="DJV61" s="94"/>
      <c r="DJW61" s="94"/>
      <c r="DJX61" s="94"/>
      <c r="DJY61" s="94"/>
      <c r="DJZ61" s="94"/>
      <c r="DKA61" s="94"/>
      <c r="DKB61" s="72" t="s">
        <v>434</v>
      </c>
      <c r="DKC61" s="72"/>
      <c r="DKD61" s="94"/>
      <c r="DKE61" s="94"/>
      <c r="DKF61" s="94"/>
      <c r="DKG61" s="94"/>
      <c r="DKH61" s="94"/>
      <c r="DKI61" s="94"/>
      <c r="DKJ61" s="94"/>
      <c r="DKK61" s="94"/>
      <c r="DKL61" s="94"/>
      <c r="DKM61" s="94"/>
      <c r="DKN61" s="94"/>
      <c r="DKO61" s="94"/>
      <c r="DKP61" s="94"/>
      <c r="DKQ61" s="94"/>
      <c r="DKR61" s="72" t="s">
        <v>434</v>
      </c>
      <c r="DKS61" s="72"/>
      <c r="DKT61" s="94"/>
      <c r="DKU61" s="94"/>
      <c r="DKV61" s="94"/>
      <c r="DKW61" s="94"/>
      <c r="DKX61" s="94"/>
      <c r="DKY61" s="94"/>
      <c r="DKZ61" s="94"/>
      <c r="DLA61" s="94"/>
      <c r="DLB61" s="94"/>
      <c r="DLC61" s="94"/>
      <c r="DLD61" s="94"/>
      <c r="DLE61" s="94"/>
      <c r="DLF61" s="94"/>
      <c r="DLG61" s="94"/>
      <c r="DLH61" s="72" t="s">
        <v>434</v>
      </c>
      <c r="DLI61" s="72"/>
      <c r="DLJ61" s="94"/>
      <c r="DLK61" s="94"/>
      <c r="DLL61" s="94"/>
      <c r="DLM61" s="94"/>
      <c r="DLN61" s="94"/>
      <c r="DLO61" s="94"/>
      <c r="DLP61" s="94"/>
      <c r="DLQ61" s="94"/>
      <c r="DLR61" s="94"/>
      <c r="DLS61" s="94"/>
      <c r="DLT61" s="94"/>
      <c r="DLU61" s="94"/>
      <c r="DLV61" s="94"/>
      <c r="DLW61" s="94"/>
      <c r="DLX61" s="72" t="s">
        <v>434</v>
      </c>
      <c r="DLY61" s="72"/>
      <c r="DLZ61" s="94"/>
      <c r="DMA61" s="94"/>
      <c r="DMB61" s="94"/>
      <c r="DMC61" s="94"/>
      <c r="DMD61" s="94"/>
      <c r="DME61" s="94"/>
      <c r="DMF61" s="94"/>
      <c r="DMG61" s="94"/>
      <c r="DMH61" s="94"/>
      <c r="DMI61" s="94"/>
      <c r="DMJ61" s="94"/>
      <c r="DMK61" s="94"/>
      <c r="DML61" s="94"/>
      <c r="DMM61" s="94"/>
      <c r="DMN61" s="72" t="s">
        <v>434</v>
      </c>
      <c r="DMO61" s="72"/>
      <c r="DMP61" s="94"/>
      <c r="DMQ61" s="94"/>
      <c r="DMR61" s="94"/>
      <c r="DMS61" s="94"/>
      <c r="DMT61" s="94"/>
      <c r="DMU61" s="94"/>
      <c r="DMV61" s="94"/>
      <c r="DMW61" s="94"/>
      <c r="DMX61" s="94"/>
      <c r="DMY61" s="94"/>
      <c r="DMZ61" s="94"/>
      <c r="DNA61" s="94"/>
      <c r="DNB61" s="94"/>
      <c r="DNC61" s="94"/>
      <c r="DND61" s="72" t="s">
        <v>434</v>
      </c>
      <c r="DNE61" s="72"/>
      <c r="DNF61" s="94"/>
      <c r="DNG61" s="94"/>
      <c r="DNH61" s="94"/>
      <c r="DNI61" s="94"/>
      <c r="DNJ61" s="94"/>
      <c r="DNK61" s="94"/>
      <c r="DNL61" s="94"/>
      <c r="DNM61" s="94"/>
      <c r="DNN61" s="94"/>
      <c r="DNO61" s="94"/>
      <c r="DNP61" s="94"/>
      <c r="DNQ61" s="94"/>
      <c r="DNR61" s="94"/>
      <c r="DNS61" s="94"/>
      <c r="DNT61" s="72" t="s">
        <v>434</v>
      </c>
      <c r="DNU61" s="72"/>
      <c r="DNV61" s="94"/>
      <c r="DNW61" s="94"/>
      <c r="DNX61" s="94"/>
      <c r="DNY61" s="94"/>
      <c r="DNZ61" s="94"/>
      <c r="DOA61" s="94"/>
      <c r="DOB61" s="94"/>
      <c r="DOC61" s="94"/>
      <c r="DOD61" s="94"/>
      <c r="DOE61" s="94"/>
      <c r="DOF61" s="94"/>
      <c r="DOG61" s="94"/>
      <c r="DOH61" s="94"/>
      <c r="DOI61" s="94"/>
      <c r="DOJ61" s="72" t="s">
        <v>434</v>
      </c>
      <c r="DOK61" s="72"/>
      <c r="DOL61" s="94"/>
      <c r="DOM61" s="94"/>
      <c r="DON61" s="94"/>
      <c r="DOO61" s="94"/>
      <c r="DOP61" s="94"/>
      <c r="DOQ61" s="94"/>
      <c r="DOR61" s="94"/>
      <c r="DOS61" s="94"/>
      <c r="DOT61" s="94"/>
      <c r="DOU61" s="94"/>
      <c r="DOV61" s="94"/>
      <c r="DOW61" s="94"/>
      <c r="DOX61" s="94"/>
      <c r="DOY61" s="94"/>
      <c r="DOZ61" s="72" t="s">
        <v>434</v>
      </c>
      <c r="DPA61" s="72"/>
      <c r="DPB61" s="94"/>
      <c r="DPC61" s="94"/>
      <c r="DPD61" s="94"/>
      <c r="DPE61" s="94"/>
      <c r="DPF61" s="94"/>
      <c r="DPG61" s="94"/>
      <c r="DPH61" s="94"/>
      <c r="DPI61" s="94"/>
      <c r="DPJ61" s="94"/>
      <c r="DPK61" s="94"/>
      <c r="DPL61" s="94"/>
      <c r="DPM61" s="94"/>
      <c r="DPN61" s="94"/>
      <c r="DPO61" s="94"/>
      <c r="DPP61" s="72" t="s">
        <v>434</v>
      </c>
      <c r="DPQ61" s="72"/>
      <c r="DPR61" s="94"/>
      <c r="DPS61" s="94"/>
      <c r="DPT61" s="94"/>
      <c r="DPU61" s="94"/>
      <c r="DPV61" s="94"/>
      <c r="DPW61" s="94"/>
      <c r="DPX61" s="94"/>
      <c r="DPY61" s="94"/>
      <c r="DPZ61" s="94"/>
      <c r="DQA61" s="94"/>
      <c r="DQB61" s="94"/>
      <c r="DQC61" s="94"/>
      <c r="DQD61" s="94"/>
      <c r="DQE61" s="94"/>
      <c r="DQF61" s="72" t="s">
        <v>434</v>
      </c>
      <c r="DQG61" s="72"/>
      <c r="DQH61" s="94"/>
      <c r="DQI61" s="94"/>
      <c r="DQJ61" s="94"/>
      <c r="DQK61" s="94"/>
      <c r="DQL61" s="94"/>
      <c r="DQM61" s="94"/>
      <c r="DQN61" s="94"/>
      <c r="DQO61" s="94"/>
      <c r="DQP61" s="94"/>
      <c r="DQQ61" s="94"/>
      <c r="DQR61" s="94"/>
      <c r="DQS61" s="94"/>
      <c r="DQT61" s="94"/>
      <c r="DQU61" s="94"/>
      <c r="DQV61" s="72" t="s">
        <v>434</v>
      </c>
      <c r="DQW61" s="72"/>
      <c r="DQX61" s="94"/>
      <c r="DQY61" s="94"/>
      <c r="DQZ61" s="94"/>
      <c r="DRA61" s="94"/>
      <c r="DRB61" s="94"/>
      <c r="DRC61" s="94"/>
      <c r="DRD61" s="94"/>
      <c r="DRE61" s="94"/>
      <c r="DRF61" s="94"/>
      <c r="DRG61" s="94"/>
      <c r="DRH61" s="94"/>
      <c r="DRI61" s="94"/>
      <c r="DRJ61" s="94"/>
      <c r="DRK61" s="94"/>
      <c r="DRL61" s="72" t="s">
        <v>434</v>
      </c>
      <c r="DRM61" s="72"/>
      <c r="DRN61" s="94"/>
      <c r="DRO61" s="94"/>
      <c r="DRP61" s="94"/>
      <c r="DRQ61" s="94"/>
      <c r="DRR61" s="94"/>
      <c r="DRS61" s="94"/>
      <c r="DRT61" s="94"/>
      <c r="DRU61" s="94"/>
      <c r="DRV61" s="94"/>
      <c r="DRW61" s="94"/>
      <c r="DRX61" s="94"/>
      <c r="DRY61" s="94"/>
      <c r="DRZ61" s="94"/>
      <c r="DSA61" s="94"/>
      <c r="DSB61" s="72" t="s">
        <v>434</v>
      </c>
      <c r="DSC61" s="72"/>
      <c r="DSD61" s="94"/>
      <c r="DSE61" s="94"/>
      <c r="DSF61" s="94"/>
      <c r="DSG61" s="94"/>
      <c r="DSH61" s="94"/>
      <c r="DSI61" s="94"/>
      <c r="DSJ61" s="94"/>
      <c r="DSK61" s="94"/>
      <c r="DSL61" s="94"/>
      <c r="DSM61" s="94"/>
      <c r="DSN61" s="94"/>
      <c r="DSO61" s="94"/>
      <c r="DSP61" s="94"/>
      <c r="DSQ61" s="94"/>
      <c r="DSR61" s="72" t="s">
        <v>434</v>
      </c>
      <c r="DSS61" s="72"/>
      <c r="DST61" s="94"/>
      <c r="DSU61" s="94"/>
      <c r="DSV61" s="94"/>
      <c r="DSW61" s="94"/>
      <c r="DSX61" s="94"/>
      <c r="DSY61" s="94"/>
      <c r="DSZ61" s="94"/>
      <c r="DTA61" s="94"/>
      <c r="DTB61" s="94"/>
      <c r="DTC61" s="94"/>
      <c r="DTD61" s="94"/>
      <c r="DTE61" s="94"/>
      <c r="DTF61" s="94"/>
      <c r="DTG61" s="94"/>
      <c r="DTH61" s="72" t="s">
        <v>434</v>
      </c>
      <c r="DTI61" s="72"/>
      <c r="DTJ61" s="94"/>
      <c r="DTK61" s="94"/>
      <c r="DTL61" s="94"/>
      <c r="DTM61" s="94"/>
      <c r="DTN61" s="94"/>
      <c r="DTO61" s="94"/>
      <c r="DTP61" s="94"/>
      <c r="DTQ61" s="94"/>
      <c r="DTR61" s="94"/>
      <c r="DTS61" s="94"/>
      <c r="DTT61" s="94"/>
      <c r="DTU61" s="94"/>
      <c r="DTV61" s="94"/>
      <c r="DTW61" s="94"/>
      <c r="DTX61" s="72" t="s">
        <v>434</v>
      </c>
      <c r="DTY61" s="72"/>
      <c r="DTZ61" s="94"/>
      <c r="DUA61" s="94"/>
      <c r="DUB61" s="94"/>
      <c r="DUC61" s="94"/>
      <c r="DUD61" s="94"/>
      <c r="DUE61" s="94"/>
      <c r="DUF61" s="94"/>
      <c r="DUG61" s="94"/>
      <c r="DUH61" s="94"/>
      <c r="DUI61" s="94"/>
      <c r="DUJ61" s="94"/>
      <c r="DUK61" s="94"/>
      <c r="DUL61" s="94"/>
      <c r="DUM61" s="94"/>
      <c r="DUN61" s="72" t="s">
        <v>434</v>
      </c>
      <c r="DUO61" s="72"/>
      <c r="DUP61" s="94"/>
      <c r="DUQ61" s="94"/>
      <c r="DUR61" s="94"/>
      <c r="DUS61" s="94"/>
      <c r="DUT61" s="94"/>
      <c r="DUU61" s="94"/>
      <c r="DUV61" s="94"/>
      <c r="DUW61" s="94"/>
      <c r="DUX61" s="94"/>
      <c r="DUY61" s="94"/>
      <c r="DUZ61" s="94"/>
      <c r="DVA61" s="94"/>
      <c r="DVB61" s="94"/>
      <c r="DVC61" s="94"/>
      <c r="DVD61" s="72" t="s">
        <v>434</v>
      </c>
      <c r="DVE61" s="72"/>
      <c r="DVF61" s="94"/>
      <c r="DVG61" s="94"/>
      <c r="DVH61" s="94"/>
      <c r="DVI61" s="94"/>
      <c r="DVJ61" s="94"/>
      <c r="DVK61" s="94"/>
      <c r="DVL61" s="94"/>
      <c r="DVM61" s="94"/>
      <c r="DVN61" s="94"/>
      <c r="DVO61" s="94"/>
      <c r="DVP61" s="94"/>
      <c r="DVQ61" s="94"/>
      <c r="DVR61" s="94"/>
      <c r="DVS61" s="94"/>
      <c r="DVT61" s="72" t="s">
        <v>434</v>
      </c>
      <c r="DVU61" s="72"/>
      <c r="DVV61" s="94"/>
      <c r="DVW61" s="94"/>
      <c r="DVX61" s="94"/>
      <c r="DVY61" s="94"/>
      <c r="DVZ61" s="94"/>
      <c r="DWA61" s="94"/>
      <c r="DWB61" s="94"/>
      <c r="DWC61" s="94"/>
      <c r="DWD61" s="94"/>
      <c r="DWE61" s="94"/>
      <c r="DWF61" s="94"/>
      <c r="DWG61" s="94"/>
      <c r="DWH61" s="94"/>
      <c r="DWI61" s="94"/>
      <c r="DWJ61" s="72" t="s">
        <v>434</v>
      </c>
      <c r="DWK61" s="72"/>
      <c r="DWL61" s="94"/>
      <c r="DWM61" s="94"/>
      <c r="DWN61" s="94"/>
      <c r="DWO61" s="94"/>
      <c r="DWP61" s="94"/>
      <c r="DWQ61" s="94"/>
      <c r="DWR61" s="94"/>
      <c r="DWS61" s="94"/>
      <c r="DWT61" s="94"/>
      <c r="DWU61" s="94"/>
      <c r="DWV61" s="94"/>
      <c r="DWW61" s="94"/>
      <c r="DWX61" s="94"/>
      <c r="DWY61" s="94"/>
      <c r="DWZ61" s="72" t="s">
        <v>434</v>
      </c>
      <c r="DXA61" s="72"/>
      <c r="DXB61" s="94"/>
      <c r="DXC61" s="94"/>
      <c r="DXD61" s="94"/>
      <c r="DXE61" s="94"/>
      <c r="DXF61" s="94"/>
      <c r="DXG61" s="94"/>
      <c r="DXH61" s="94"/>
      <c r="DXI61" s="94"/>
      <c r="DXJ61" s="94"/>
      <c r="DXK61" s="94"/>
      <c r="DXL61" s="94"/>
      <c r="DXM61" s="94"/>
      <c r="DXN61" s="94"/>
      <c r="DXO61" s="94"/>
      <c r="DXP61" s="72" t="s">
        <v>434</v>
      </c>
      <c r="DXQ61" s="72"/>
      <c r="DXR61" s="94"/>
      <c r="DXS61" s="94"/>
      <c r="DXT61" s="94"/>
      <c r="DXU61" s="94"/>
      <c r="DXV61" s="94"/>
      <c r="DXW61" s="94"/>
      <c r="DXX61" s="94"/>
      <c r="DXY61" s="94"/>
      <c r="DXZ61" s="94"/>
      <c r="DYA61" s="94"/>
      <c r="DYB61" s="94"/>
      <c r="DYC61" s="94"/>
      <c r="DYD61" s="94"/>
      <c r="DYE61" s="94"/>
      <c r="DYF61" s="72" t="s">
        <v>434</v>
      </c>
      <c r="DYG61" s="72"/>
      <c r="DYH61" s="94"/>
      <c r="DYI61" s="94"/>
      <c r="DYJ61" s="94"/>
      <c r="DYK61" s="94"/>
      <c r="DYL61" s="94"/>
      <c r="DYM61" s="94"/>
      <c r="DYN61" s="94"/>
      <c r="DYO61" s="94"/>
      <c r="DYP61" s="94"/>
      <c r="DYQ61" s="94"/>
      <c r="DYR61" s="94"/>
      <c r="DYS61" s="94"/>
      <c r="DYT61" s="94"/>
      <c r="DYU61" s="94"/>
      <c r="DYV61" s="72" t="s">
        <v>434</v>
      </c>
      <c r="DYW61" s="72"/>
      <c r="DYX61" s="94"/>
      <c r="DYY61" s="94"/>
      <c r="DYZ61" s="94"/>
      <c r="DZA61" s="94"/>
      <c r="DZB61" s="94"/>
      <c r="DZC61" s="94"/>
      <c r="DZD61" s="94"/>
      <c r="DZE61" s="94"/>
      <c r="DZF61" s="94"/>
      <c r="DZG61" s="94"/>
      <c r="DZH61" s="94"/>
      <c r="DZI61" s="94"/>
      <c r="DZJ61" s="94"/>
      <c r="DZK61" s="94"/>
      <c r="DZL61" s="72" t="s">
        <v>434</v>
      </c>
      <c r="DZM61" s="72"/>
      <c r="DZN61" s="94"/>
      <c r="DZO61" s="94"/>
      <c r="DZP61" s="94"/>
      <c r="DZQ61" s="94"/>
      <c r="DZR61" s="94"/>
      <c r="DZS61" s="94"/>
      <c r="DZT61" s="94"/>
      <c r="DZU61" s="94"/>
      <c r="DZV61" s="94"/>
      <c r="DZW61" s="94"/>
      <c r="DZX61" s="94"/>
      <c r="DZY61" s="94"/>
      <c r="DZZ61" s="94"/>
      <c r="EAA61" s="94"/>
      <c r="EAB61" s="72" t="s">
        <v>434</v>
      </c>
      <c r="EAC61" s="72"/>
      <c r="EAD61" s="94"/>
      <c r="EAE61" s="94"/>
      <c r="EAF61" s="94"/>
      <c r="EAG61" s="94"/>
      <c r="EAH61" s="94"/>
      <c r="EAI61" s="94"/>
      <c r="EAJ61" s="94"/>
      <c r="EAK61" s="94"/>
      <c r="EAL61" s="94"/>
      <c r="EAM61" s="94"/>
      <c r="EAN61" s="94"/>
      <c r="EAO61" s="94"/>
      <c r="EAP61" s="94"/>
      <c r="EAQ61" s="94"/>
      <c r="EAR61" s="72" t="s">
        <v>434</v>
      </c>
      <c r="EAS61" s="72"/>
      <c r="EAT61" s="94"/>
      <c r="EAU61" s="94"/>
      <c r="EAV61" s="94"/>
      <c r="EAW61" s="94"/>
      <c r="EAX61" s="94"/>
      <c r="EAY61" s="94"/>
      <c r="EAZ61" s="94"/>
      <c r="EBA61" s="94"/>
      <c r="EBB61" s="94"/>
      <c r="EBC61" s="94"/>
      <c r="EBD61" s="94"/>
      <c r="EBE61" s="94"/>
      <c r="EBF61" s="94"/>
      <c r="EBG61" s="94"/>
      <c r="EBH61" s="72" t="s">
        <v>434</v>
      </c>
      <c r="EBI61" s="72"/>
      <c r="EBJ61" s="94"/>
      <c r="EBK61" s="94"/>
      <c r="EBL61" s="94"/>
      <c r="EBM61" s="94"/>
      <c r="EBN61" s="94"/>
      <c r="EBO61" s="94"/>
      <c r="EBP61" s="94"/>
      <c r="EBQ61" s="94"/>
      <c r="EBR61" s="94"/>
      <c r="EBS61" s="94"/>
      <c r="EBT61" s="94"/>
      <c r="EBU61" s="94"/>
      <c r="EBV61" s="94"/>
      <c r="EBW61" s="94"/>
      <c r="EBX61" s="72" t="s">
        <v>434</v>
      </c>
      <c r="EBY61" s="72"/>
      <c r="EBZ61" s="94"/>
      <c r="ECA61" s="94"/>
      <c r="ECB61" s="94"/>
      <c r="ECC61" s="94"/>
      <c r="ECD61" s="94"/>
      <c r="ECE61" s="94"/>
      <c r="ECF61" s="94"/>
      <c r="ECG61" s="94"/>
      <c r="ECH61" s="94"/>
      <c r="ECI61" s="94"/>
      <c r="ECJ61" s="94"/>
      <c r="ECK61" s="94"/>
      <c r="ECL61" s="94"/>
      <c r="ECM61" s="94"/>
      <c r="ECN61" s="72" t="s">
        <v>434</v>
      </c>
      <c r="ECO61" s="72"/>
      <c r="ECP61" s="94"/>
      <c r="ECQ61" s="94"/>
      <c r="ECR61" s="94"/>
      <c r="ECS61" s="94"/>
      <c r="ECT61" s="94"/>
      <c r="ECU61" s="94"/>
      <c r="ECV61" s="94"/>
      <c r="ECW61" s="94"/>
      <c r="ECX61" s="94"/>
      <c r="ECY61" s="94"/>
      <c r="ECZ61" s="94"/>
      <c r="EDA61" s="94"/>
      <c r="EDB61" s="94"/>
      <c r="EDC61" s="94"/>
      <c r="EDD61" s="72" t="s">
        <v>434</v>
      </c>
      <c r="EDE61" s="72"/>
      <c r="EDF61" s="94"/>
      <c r="EDG61" s="94"/>
      <c r="EDH61" s="94"/>
      <c r="EDI61" s="94"/>
      <c r="EDJ61" s="94"/>
      <c r="EDK61" s="94"/>
      <c r="EDL61" s="94"/>
      <c r="EDM61" s="94"/>
      <c r="EDN61" s="94"/>
      <c r="EDO61" s="94"/>
      <c r="EDP61" s="94"/>
      <c r="EDQ61" s="94"/>
      <c r="EDR61" s="94"/>
      <c r="EDS61" s="94"/>
      <c r="EDT61" s="72" t="s">
        <v>434</v>
      </c>
      <c r="EDU61" s="72"/>
      <c r="EDV61" s="94"/>
      <c r="EDW61" s="94"/>
      <c r="EDX61" s="94"/>
      <c r="EDY61" s="94"/>
      <c r="EDZ61" s="94"/>
      <c r="EEA61" s="94"/>
      <c r="EEB61" s="94"/>
      <c r="EEC61" s="94"/>
      <c r="EED61" s="94"/>
      <c r="EEE61" s="94"/>
      <c r="EEF61" s="94"/>
      <c r="EEG61" s="94"/>
      <c r="EEH61" s="94"/>
      <c r="EEI61" s="94"/>
      <c r="EEJ61" s="72" t="s">
        <v>434</v>
      </c>
      <c r="EEK61" s="72"/>
      <c r="EEL61" s="94"/>
      <c r="EEM61" s="94"/>
      <c r="EEN61" s="94"/>
      <c r="EEO61" s="94"/>
      <c r="EEP61" s="94"/>
      <c r="EEQ61" s="94"/>
      <c r="EER61" s="94"/>
      <c r="EES61" s="94"/>
      <c r="EET61" s="94"/>
      <c r="EEU61" s="94"/>
      <c r="EEV61" s="94"/>
      <c r="EEW61" s="94"/>
      <c r="EEX61" s="94"/>
      <c r="EEY61" s="94"/>
      <c r="EEZ61" s="72" t="s">
        <v>434</v>
      </c>
      <c r="EFA61" s="72"/>
      <c r="EFB61" s="94"/>
      <c r="EFC61" s="94"/>
      <c r="EFD61" s="94"/>
      <c r="EFE61" s="94"/>
      <c r="EFF61" s="94"/>
      <c r="EFG61" s="94"/>
      <c r="EFH61" s="94"/>
      <c r="EFI61" s="94"/>
      <c r="EFJ61" s="94"/>
      <c r="EFK61" s="94"/>
      <c r="EFL61" s="94"/>
      <c r="EFM61" s="94"/>
      <c r="EFN61" s="94"/>
      <c r="EFO61" s="94"/>
      <c r="EFP61" s="72" t="s">
        <v>434</v>
      </c>
      <c r="EFQ61" s="72"/>
      <c r="EFR61" s="94"/>
      <c r="EFS61" s="94"/>
      <c r="EFT61" s="94"/>
      <c r="EFU61" s="94"/>
      <c r="EFV61" s="94"/>
      <c r="EFW61" s="94"/>
      <c r="EFX61" s="94"/>
      <c r="EFY61" s="94"/>
      <c r="EFZ61" s="94"/>
      <c r="EGA61" s="94"/>
      <c r="EGB61" s="94"/>
      <c r="EGC61" s="94"/>
      <c r="EGD61" s="94"/>
      <c r="EGE61" s="94"/>
      <c r="EGF61" s="72" t="s">
        <v>434</v>
      </c>
      <c r="EGG61" s="72"/>
      <c r="EGH61" s="94"/>
      <c r="EGI61" s="94"/>
      <c r="EGJ61" s="94"/>
      <c r="EGK61" s="94"/>
      <c r="EGL61" s="94"/>
      <c r="EGM61" s="94"/>
      <c r="EGN61" s="94"/>
      <c r="EGO61" s="94"/>
      <c r="EGP61" s="94"/>
      <c r="EGQ61" s="94"/>
      <c r="EGR61" s="94"/>
      <c r="EGS61" s="94"/>
      <c r="EGT61" s="94"/>
      <c r="EGU61" s="94"/>
      <c r="EGV61" s="72" t="s">
        <v>434</v>
      </c>
      <c r="EGW61" s="72"/>
      <c r="EGX61" s="94"/>
      <c r="EGY61" s="94"/>
      <c r="EGZ61" s="94"/>
      <c r="EHA61" s="94"/>
      <c r="EHB61" s="94"/>
      <c r="EHC61" s="94"/>
      <c r="EHD61" s="94"/>
      <c r="EHE61" s="94"/>
      <c r="EHF61" s="94"/>
      <c r="EHG61" s="94"/>
      <c r="EHH61" s="94"/>
      <c r="EHI61" s="94"/>
      <c r="EHJ61" s="94"/>
      <c r="EHK61" s="94"/>
      <c r="EHL61" s="72" t="s">
        <v>434</v>
      </c>
      <c r="EHM61" s="72"/>
      <c r="EHN61" s="94"/>
      <c r="EHO61" s="94"/>
      <c r="EHP61" s="94"/>
      <c r="EHQ61" s="94"/>
      <c r="EHR61" s="94"/>
      <c r="EHS61" s="94"/>
      <c r="EHT61" s="94"/>
      <c r="EHU61" s="94"/>
      <c r="EHV61" s="94"/>
      <c r="EHW61" s="94"/>
      <c r="EHX61" s="94"/>
      <c r="EHY61" s="94"/>
      <c r="EHZ61" s="94"/>
      <c r="EIA61" s="94"/>
      <c r="EIB61" s="72" t="s">
        <v>434</v>
      </c>
      <c r="EIC61" s="72"/>
      <c r="EID61" s="94"/>
      <c r="EIE61" s="94"/>
      <c r="EIF61" s="94"/>
      <c r="EIG61" s="94"/>
      <c r="EIH61" s="94"/>
      <c r="EII61" s="94"/>
      <c r="EIJ61" s="94"/>
      <c r="EIK61" s="94"/>
      <c r="EIL61" s="94"/>
      <c r="EIM61" s="94"/>
      <c r="EIN61" s="94"/>
      <c r="EIO61" s="94"/>
      <c r="EIP61" s="94"/>
      <c r="EIQ61" s="94"/>
      <c r="EIR61" s="72" t="s">
        <v>434</v>
      </c>
      <c r="EIS61" s="72"/>
      <c r="EIT61" s="94"/>
      <c r="EIU61" s="94"/>
      <c r="EIV61" s="94"/>
      <c r="EIW61" s="94"/>
      <c r="EIX61" s="94"/>
      <c r="EIY61" s="94"/>
      <c r="EIZ61" s="94"/>
      <c r="EJA61" s="94"/>
      <c r="EJB61" s="94"/>
      <c r="EJC61" s="94"/>
      <c r="EJD61" s="94"/>
      <c r="EJE61" s="94"/>
      <c r="EJF61" s="94"/>
      <c r="EJG61" s="94"/>
      <c r="EJH61" s="72" t="s">
        <v>434</v>
      </c>
      <c r="EJI61" s="72"/>
      <c r="EJJ61" s="94"/>
      <c r="EJK61" s="94"/>
      <c r="EJL61" s="94"/>
      <c r="EJM61" s="94"/>
      <c r="EJN61" s="94"/>
      <c r="EJO61" s="94"/>
      <c r="EJP61" s="94"/>
      <c r="EJQ61" s="94"/>
      <c r="EJR61" s="94"/>
      <c r="EJS61" s="94"/>
      <c r="EJT61" s="94"/>
      <c r="EJU61" s="94"/>
      <c r="EJV61" s="94"/>
      <c r="EJW61" s="94"/>
      <c r="EJX61" s="72" t="s">
        <v>434</v>
      </c>
      <c r="EJY61" s="72"/>
      <c r="EJZ61" s="94"/>
      <c r="EKA61" s="94"/>
      <c r="EKB61" s="94"/>
      <c r="EKC61" s="94"/>
      <c r="EKD61" s="94"/>
      <c r="EKE61" s="94"/>
      <c r="EKF61" s="94"/>
      <c r="EKG61" s="94"/>
      <c r="EKH61" s="94"/>
      <c r="EKI61" s="94"/>
      <c r="EKJ61" s="94"/>
      <c r="EKK61" s="94"/>
      <c r="EKL61" s="94"/>
      <c r="EKM61" s="94"/>
      <c r="EKN61" s="72" t="s">
        <v>434</v>
      </c>
      <c r="EKO61" s="72"/>
      <c r="EKP61" s="94"/>
      <c r="EKQ61" s="94"/>
      <c r="EKR61" s="94"/>
      <c r="EKS61" s="94"/>
      <c r="EKT61" s="94"/>
      <c r="EKU61" s="94"/>
      <c r="EKV61" s="94"/>
      <c r="EKW61" s="94"/>
      <c r="EKX61" s="94"/>
      <c r="EKY61" s="94"/>
      <c r="EKZ61" s="94"/>
      <c r="ELA61" s="94"/>
      <c r="ELB61" s="94"/>
      <c r="ELC61" s="94"/>
      <c r="ELD61" s="72" t="s">
        <v>434</v>
      </c>
      <c r="ELE61" s="72"/>
      <c r="ELF61" s="94"/>
      <c r="ELG61" s="94"/>
      <c r="ELH61" s="94"/>
      <c r="ELI61" s="94"/>
      <c r="ELJ61" s="94"/>
      <c r="ELK61" s="94"/>
      <c r="ELL61" s="94"/>
      <c r="ELM61" s="94"/>
      <c r="ELN61" s="94"/>
      <c r="ELO61" s="94"/>
      <c r="ELP61" s="94"/>
      <c r="ELQ61" s="94"/>
      <c r="ELR61" s="94"/>
      <c r="ELS61" s="94"/>
      <c r="ELT61" s="72" t="s">
        <v>434</v>
      </c>
      <c r="ELU61" s="72"/>
      <c r="ELV61" s="94"/>
      <c r="ELW61" s="94"/>
      <c r="ELX61" s="94"/>
      <c r="ELY61" s="94"/>
      <c r="ELZ61" s="94"/>
      <c r="EMA61" s="94"/>
      <c r="EMB61" s="94"/>
      <c r="EMC61" s="94"/>
      <c r="EMD61" s="94"/>
      <c r="EME61" s="94"/>
      <c r="EMF61" s="94"/>
      <c r="EMG61" s="94"/>
      <c r="EMH61" s="94"/>
      <c r="EMI61" s="94"/>
      <c r="EMJ61" s="72" t="s">
        <v>434</v>
      </c>
      <c r="EMK61" s="72"/>
      <c r="EML61" s="94"/>
      <c r="EMM61" s="94"/>
      <c r="EMN61" s="94"/>
      <c r="EMO61" s="94"/>
      <c r="EMP61" s="94"/>
      <c r="EMQ61" s="94"/>
      <c r="EMR61" s="94"/>
      <c r="EMS61" s="94"/>
      <c r="EMT61" s="94"/>
      <c r="EMU61" s="94"/>
      <c r="EMV61" s="94"/>
      <c r="EMW61" s="94"/>
      <c r="EMX61" s="94"/>
      <c r="EMY61" s="94"/>
      <c r="EMZ61" s="72" t="s">
        <v>434</v>
      </c>
      <c r="ENA61" s="72"/>
      <c r="ENB61" s="94"/>
      <c r="ENC61" s="94"/>
      <c r="END61" s="94"/>
      <c r="ENE61" s="94"/>
      <c r="ENF61" s="94"/>
      <c r="ENG61" s="94"/>
      <c r="ENH61" s="94"/>
      <c r="ENI61" s="94"/>
      <c r="ENJ61" s="94"/>
      <c r="ENK61" s="94"/>
      <c r="ENL61" s="94"/>
      <c r="ENM61" s="94"/>
      <c r="ENN61" s="94"/>
      <c r="ENO61" s="94"/>
      <c r="ENP61" s="72" t="s">
        <v>434</v>
      </c>
      <c r="ENQ61" s="72"/>
      <c r="ENR61" s="94"/>
      <c r="ENS61" s="94"/>
      <c r="ENT61" s="94"/>
      <c r="ENU61" s="94"/>
      <c r="ENV61" s="94"/>
      <c r="ENW61" s="94"/>
      <c r="ENX61" s="94"/>
      <c r="ENY61" s="94"/>
      <c r="ENZ61" s="94"/>
      <c r="EOA61" s="94"/>
      <c r="EOB61" s="94"/>
      <c r="EOC61" s="94"/>
      <c r="EOD61" s="94"/>
      <c r="EOE61" s="94"/>
      <c r="EOF61" s="72" t="s">
        <v>434</v>
      </c>
      <c r="EOG61" s="72"/>
      <c r="EOH61" s="94"/>
      <c r="EOI61" s="94"/>
      <c r="EOJ61" s="94"/>
      <c r="EOK61" s="94"/>
      <c r="EOL61" s="94"/>
      <c r="EOM61" s="94"/>
      <c r="EON61" s="94"/>
      <c r="EOO61" s="94"/>
      <c r="EOP61" s="94"/>
      <c r="EOQ61" s="94"/>
      <c r="EOR61" s="94"/>
      <c r="EOS61" s="94"/>
      <c r="EOT61" s="94"/>
      <c r="EOU61" s="94"/>
      <c r="EOV61" s="72" t="s">
        <v>434</v>
      </c>
      <c r="EOW61" s="72"/>
      <c r="EOX61" s="94"/>
      <c r="EOY61" s="94"/>
      <c r="EOZ61" s="94"/>
      <c r="EPA61" s="94"/>
      <c r="EPB61" s="94"/>
      <c r="EPC61" s="94"/>
      <c r="EPD61" s="94"/>
      <c r="EPE61" s="94"/>
      <c r="EPF61" s="94"/>
      <c r="EPG61" s="94"/>
      <c r="EPH61" s="94"/>
      <c r="EPI61" s="94"/>
      <c r="EPJ61" s="94"/>
      <c r="EPK61" s="94"/>
      <c r="EPL61" s="72" t="s">
        <v>434</v>
      </c>
      <c r="EPM61" s="72"/>
      <c r="EPN61" s="94"/>
      <c r="EPO61" s="94"/>
      <c r="EPP61" s="94"/>
      <c r="EPQ61" s="94"/>
      <c r="EPR61" s="94"/>
      <c r="EPS61" s="94"/>
      <c r="EPT61" s="94"/>
      <c r="EPU61" s="94"/>
      <c r="EPV61" s="94"/>
      <c r="EPW61" s="94"/>
      <c r="EPX61" s="94"/>
      <c r="EPY61" s="94"/>
      <c r="EPZ61" s="94"/>
      <c r="EQA61" s="94"/>
      <c r="EQB61" s="72" t="s">
        <v>434</v>
      </c>
      <c r="EQC61" s="72"/>
      <c r="EQD61" s="94"/>
      <c r="EQE61" s="94"/>
      <c r="EQF61" s="94"/>
      <c r="EQG61" s="94"/>
      <c r="EQH61" s="94"/>
      <c r="EQI61" s="94"/>
      <c r="EQJ61" s="94"/>
      <c r="EQK61" s="94"/>
      <c r="EQL61" s="94"/>
      <c r="EQM61" s="94"/>
      <c r="EQN61" s="94"/>
      <c r="EQO61" s="94"/>
      <c r="EQP61" s="94"/>
      <c r="EQQ61" s="94"/>
      <c r="EQR61" s="72" t="s">
        <v>434</v>
      </c>
      <c r="EQS61" s="72"/>
      <c r="EQT61" s="94"/>
      <c r="EQU61" s="94"/>
      <c r="EQV61" s="94"/>
      <c r="EQW61" s="94"/>
      <c r="EQX61" s="94"/>
      <c r="EQY61" s="94"/>
      <c r="EQZ61" s="94"/>
      <c r="ERA61" s="94"/>
      <c r="ERB61" s="94"/>
      <c r="ERC61" s="94"/>
      <c r="ERD61" s="94"/>
      <c r="ERE61" s="94"/>
      <c r="ERF61" s="94"/>
      <c r="ERG61" s="94"/>
      <c r="ERH61" s="72" t="s">
        <v>434</v>
      </c>
      <c r="ERI61" s="72"/>
      <c r="ERJ61" s="94"/>
      <c r="ERK61" s="94"/>
      <c r="ERL61" s="94"/>
      <c r="ERM61" s="94"/>
      <c r="ERN61" s="94"/>
      <c r="ERO61" s="94"/>
      <c r="ERP61" s="94"/>
      <c r="ERQ61" s="94"/>
      <c r="ERR61" s="94"/>
      <c r="ERS61" s="94"/>
      <c r="ERT61" s="94"/>
      <c r="ERU61" s="94"/>
      <c r="ERV61" s="94"/>
      <c r="ERW61" s="94"/>
      <c r="ERX61" s="72" t="s">
        <v>434</v>
      </c>
      <c r="ERY61" s="72"/>
      <c r="ERZ61" s="94"/>
      <c r="ESA61" s="94"/>
      <c r="ESB61" s="94"/>
      <c r="ESC61" s="94"/>
      <c r="ESD61" s="94"/>
      <c r="ESE61" s="94"/>
      <c r="ESF61" s="94"/>
      <c r="ESG61" s="94"/>
      <c r="ESH61" s="94"/>
      <c r="ESI61" s="94"/>
      <c r="ESJ61" s="94"/>
      <c r="ESK61" s="94"/>
      <c r="ESL61" s="94"/>
      <c r="ESM61" s="94"/>
      <c r="ESN61" s="72" t="s">
        <v>434</v>
      </c>
      <c r="ESO61" s="72"/>
      <c r="ESP61" s="94"/>
      <c r="ESQ61" s="94"/>
      <c r="ESR61" s="94"/>
      <c r="ESS61" s="94"/>
      <c r="EST61" s="94"/>
      <c r="ESU61" s="94"/>
      <c r="ESV61" s="94"/>
      <c r="ESW61" s="94"/>
      <c r="ESX61" s="94"/>
      <c r="ESY61" s="94"/>
      <c r="ESZ61" s="94"/>
      <c r="ETA61" s="94"/>
      <c r="ETB61" s="94"/>
      <c r="ETC61" s="94"/>
      <c r="ETD61" s="72" t="s">
        <v>434</v>
      </c>
      <c r="ETE61" s="72"/>
      <c r="ETF61" s="94"/>
      <c r="ETG61" s="94"/>
      <c r="ETH61" s="94"/>
      <c r="ETI61" s="94"/>
      <c r="ETJ61" s="94"/>
      <c r="ETK61" s="94"/>
      <c r="ETL61" s="94"/>
      <c r="ETM61" s="94"/>
      <c r="ETN61" s="94"/>
      <c r="ETO61" s="94"/>
      <c r="ETP61" s="94"/>
      <c r="ETQ61" s="94"/>
      <c r="ETR61" s="94"/>
      <c r="ETS61" s="94"/>
      <c r="ETT61" s="72" t="s">
        <v>434</v>
      </c>
      <c r="ETU61" s="72"/>
      <c r="ETV61" s="94"/>
      <c r="ETW61" s="94"/>
      <c r="ETX61" s="94"/>
      <c r="ETY61" s="94"/>
      <c r="ETZ61" s="94"/>
      <c r="EUA61" s="94"/>
      <c r="EUB61" s="94"/>
      <c r="EUC61" s="94"/>
      <c r="EUD61" s="94"/>
      <c r="EUE61" s="94"/>
      <c r="EUF61" s="94"/>
      <c r="EUG61" s="94"/>
      <c r="EUH61" s="94"/>
      <c r="EUI61" s="94"/>
      <c r="EUJ61" s="72" t="s">
        <v>434</v>
      </c>
      <c r="EUK61" s="72"/>
      <c r="EUL61" s="94"/>
      <c r="EUM61" s="94"/>
      <c r="EUN61" s="94"/>
      <c r="EUO61" s="94"/>
      <c r="EUP61" s="94"/>
      <c r="EUQ61" s="94"/>
      <c r="EUR61" s="94"/>
      <c r="EUS61" s="94"/>
      <c r="EUT61" s="94"/>
      <c r="EUU61" s="94"/>
      <c r="EUV61" s="94"/>
      <c r="EUW61" s="94"/>
      <c r="EUX61" s="94"/>
      <c r="EUY61" s="94"/>
      <c r="EUZ61" s="72" t="s">
        <v>434</v>
      </c>
      <c r="EVA61" s="72"/>
      <c r="EVB61" s="94"/>
      <c r="EVC61" s="94"/>
      <c r="EVD61" s="94"/>
      <c r="EVE61" s="94"/>
      <c r="EVF61" s="94"/>
      <c r="EVG61" s="94"/>
      <c r="EVH61" s="94"/>
      <c r="EVI61" s="94"/>
      <c r="EVJ61" s="94"/>
      <c r="EVK61" s="94"/>
      <c r="EVL61" s="94"/>
      <c r="EVM61" s="94"/>
      <c r="EVN61" s="94"/>
      <c r="EVO61" s="94"/>
      <c r="EVP61" s="72" t="s">
        <v>434</v>
      </c>
      <c r="EVQ61" s="72"/>
      <c r="EVR61" s="94"/>
      <c r="EVS61" s="94"/>
      <c r="EVT61" s="94"/>
      <c r="EVU61" s="94"/>
      <c r="EVV61" s="94"/>
      <c r="EVW61" s="94"/>
      <c r="EVX61" s="94"/>
      <c r="EVY61" s="94"/>
      <c r="EVZ61" s="94"/>
      <c r="EWA61" s="94"/>
      <c r="EWB61" s="94"/>
      <c r="EWC61" s="94"/>
      <c r="EWD61" s="94"/>
      <c r="EWE61" s="94"/>
      <c r="EWF61" s="72" t="s">
        <v>434</v>
      </c>
      <c r="EWG61" s="72"/>
      <c r="EWH61" s="94"/>
      <c r="EWI61" s="94"/>
      <c r="EWJ61" s="94"/>
      <c r="EWK61" s="94"/>
      <c r="EWL61" s="94"/>
      <c r="EWM61" s="94"/>
      <c r="EWN61" s="94"/>
      <c r="EWO61" s="94"/>
      <c r="EWP61" s="94"/>
      <c r="EWQ61" s="94"/>
      <c r="EWR61" s="94"/>
      <c r="EWS61" s="94"/>
      <c r="EWT61" s="94"/>
      <c r="EWU61" s="94"/>
      <c r="EWV61" s="72" t="s">
        <v>434</v>
      </c>
      <c r="EWW61" s="72"/>
      <c r="EWX61" s="94"/>
      <c r="EWY61" s="94"/>
      <c r="EWZ61" s="94"/>
      <c r="EXA61" s="94"/>
      <c r="EXB61" s="94"/>
      <c r="EXC61" s="94"/>
      <c r="EXD61" s="94"/>
      <c r="EXE61" s="94"/>
      <c r="EXF61" s="94"/>
      <c r="EXG61" s="94"/>
      <c r="EXH61" s="94"/>
      <c r="EXI61" s="94"/>
      <c r="EXJ61" s="94"/>
      <c r="EXK61" s="94"/>
      <c r="EXL61" s="72" t="s">
        <v>434</v>
      </c>
      <c r="EXM61" s="72"/>
      <c r="EXN61" s="94"/>
      <c r="EXO61" s="94"/>
      <c r="EXP61" s="94"/>
      <c r="EXQ61" s="94"/>
      <c r="EXR61" s="94"/>
      <c r="EXS61" s="94"/>
      <c r="EXT61" s="94"/>
      <c r="EXU61" s="94"/>
      <c r="EXV61" s="94"/>
      <c r="EXW61" s="94"/>
      <c r="EXX61" s="94"/>
      <c r="EXY61" s="94"/>
      <c r="EXZ61" s="94"/>
      <c r="EYA61" s="94"/>
      <c r="EYB61" s="72" t="s">
        <v>434</v>
      </c>
      <c r="EYC61" s="72"/>
      <c r="EYD61" s="94"/>
      <c r="EYE61" s="94"/>
      <c r="EYF61" s="94"/>
      <c r="EYG61" s="94"/>
      <c r="EYH61" s="94"/>
      <c r="EYI61" s="94"/>
      <c r="EYJ61" s="94"/>
      <c r="EYK61" s="94"/>
      <c r="EYL61" s="94"/>
      <c r="EYM61" s="94"/>
      <c r="EYN61" s="94"/>
      <c r="EYO61" s="94"/>
      <c r="EYP61" s="94"/>
      <c r="EYQ61" s="94"/>
      <c r="EYR61" s="72" t="s">
        <v>434</v>
      </c>
      <c r="EYS61" s="72"/>
      <c r="EYT61" s="94"/>
      <c r="EYU61" s="94"/>
      <c r="EYV61" s="94"/>
      <c r="EYW61" s="94"/>
      <c r="EYX61" s="94"/>
      <c r="EYY61" s="94"/>
      <c r="EYZ61" s="94"/>
      <c r="EZA61" s="94"/>
      <c r="EZB61" s="94"/>
      <c r="EZC61" s="94"/>
      <c r="EZD61" s="94"/>
      <c r="EZE61" s="94"/>
      <c r="EZF61" s="94"/>
      <c r="EZG61" s="94"/>
      <c r="EZH61" s="72" t="s">
        <v>434</v>
      </c>
      <c r="EZI61" s="72"/>
      <c r="EZJ61" s="94"/>
      <c r="EZK61" s="94"/>
      <c r="EZL61" s="94"/>
      <c r="EZM61" s="94"/>
      <c r="EZN61" s="94"/>
      <c r="EZO61" s="94"/>
      <c r="EZP61" s="94"/>
      <c r="EZQ61" s="94"/>
      <c r="EZR61" s="94"/>
      <c r="EZS61" s="94"/>
      <c r="EZT61" s="94"/>
      <c r="EZU61" s="94"/>
      <c r="EZV61" s="94"/>
      <c r="EZW61" s="94"/>
      <c r="EZX61" s="72" t="s">
        <v>434</v>
      </c>
      <c r="EZY61" s="72"/>
      <c r="EZZ61" s="94"/>
      <c r="FAA61" s="94"/>
      <c r="FAB61" s="94"/>
      <c r="FAC61" s="94"/>
      <c r="FAD61" s="94"/>
      <c r="FAE61" s="94"/>
      <c r="FAF61" s="94"/>
      <c r="FAG61" s="94"/>
      <c r="FAH61" s="94"/>
      <c r="FAI61" s="94"/>
      <c r="FAJ61" s="94"/>
      <c r="FAK61" s="94"/>
      <c r="FAL61" s="94"/>
      <c r="FAM61" s="94"/>
      <c r="FAN61" s="72" t="s">
        <v>434</v>
      </c>
      <c r="FAO61" s="72"/>
      <c r="FAP61" s="94"/>
      <c r="FAQ61" s="94"/>
      <c r="FAR61" s="94"/>
      <c r="FAS61" s="94"/>
      <c r="FAT61" s="94"/>
      <c r="FAU61" s="94"/>
      <c r="FAV61" s="94"/>
      <c r="FAW61" s="94"/>
      <c r="FAX61" s="94"/>
      <c r="FAY61" s="94"/>
      <c r="FAZ61" s="94"/>
      <c r="FBA61" s="94"/>
      <c r="FBB61" s="94"/>
      <c r="FBC61" s="94"/>
      <c r="FBD61" s="72" t="s">
        <v>434</v>
      </c>
      <c r="FBE61" s="72"/>
      <c r="FBF61" s="94"/>
      <c r="FBG61" s="94"/>
      <c r="FBH61" s="94"/>
      <c r="FBI61" s="94"/>
      <c r="FBJ61" s="94"/>
      <c r="FBK61" s="94"/>
      <c r="FBL61" s="94"/>
      <c r="FBM61" s="94"/>
      <c r="FBN61" s="94"/>
      <c r="FBO61" s="94"/>
      <c r="FBP61" s="94"/>
      <c r="FBQ61" s="94"/>
      <c r="FBR61" s="94"/>
      <c r="FBS61" s="94"/>
      <c r="FBT61" s="72" t="s">
        <v>434</v>
      </c>
      <c r="FBU61" s="72"/>
      <c r="FBV61" s="94"/>
      <c r="FBW61" s="94"/>
      <c r="FBX61" s="94"/>
      <c r="FBY61" s="94"/>
      <c r="FBZ61" s="94"/>
      <c r="FCA61" s="94"/>
      <c r="FCB61" s="94"/>
      <c r="FCC61" s="94"/>
      <c r="FCD61" s="94"/>
      <c r="FCE61" s="94"/>
      <c r="FCF61" s="94"/>
      <c r="FCG61" s="94"/>
      <c r="FCH61" s="94"/>
      <c r="FCI61" s="94"/>
      <c r="FCJ61" s="72" t="s">
        <v>434</v>
      </c>
      <c r="FCK61" s="72"/>
      <c r="FCL61" s="94"/>
      <c r="FCM61" s="94"/>
      <c r="FCN61" s="94"/>
      <c r="FCO61" s="94"/>
      <c r="FCP61" s="94"/>
      <c r="FCQ61" s="94"/>
      <c r="FCR61" s="94"/>
      <c r="FCS61" s="94"/>
      <c r="FCT61" s="94"/>
      <c r="FCU61" s="94"/>
      <c r="FCV61" s="94"/>
      <c r="FCW61" s="94"/>
      <c r="FCX61" s="94"/>
      <c r="FCY61" s="94"/>
      <c r="FCZ61" s="72" t="s">
        <v>434</v>
      </c>
      <c r="FDA61" s="72"/>
      <c r="FDB61" s="94"/>
      <c r="FDC61" s="94"/>
      <c r="FDD61" s="94"/>
      <c r="FDE61" s="94"/>
      <c r="FDF61" s="94"/>
      <c r="FDG61" s="94"/>
      <c r="FDH61" s="94"/>
      <c r="FDI61" s="94"/>
      <c r="FDJ61" s="94"/>
      <c r="FDK61" s="94"/>
      <c r="FDL61" s="94"/>
      <c r="FDM61" s="94"/>
      <c r="FDN61" s="94"/>
      <c r="FDO61" s="94"/>
      <c r="FDP61" s="72" t="s">
        <v>434</v>
      </c>
      <c r="FDQ61" s="72"/>
      <c r="FDR61" s="94"/>
      <c r="FDS61" s="94"/>
      <c r="FDT61" s="94"/>
      <c r="FDU61" s="94"/>
      <c r="FDV61" s="94"/>
      <c r="FDW61" s="94"/>
      <c r="FDX61" s="94"/>
      <c r="FDY61" s="94"/>
      <c r="FDZ61" s="94"/>
      <c r="FEA61" s="94"/>
      <c r="FEB61" s="94"/>
      <c r="FEC61" s="94"/>
      <c r="FED61" s="94"/>
      <c r="FEE61" s="94"/>
      <c r="FEF61" s="72" t="s">
        <v>434</v>
      </c>
      <c r="FEG61" s="72"/>
      <c r="FEH61" s="94"/>
      <c r="FEI61" s="94"/>
      <c r="FEJ61" s="94"/>
      <c r="FEK61" s="94"/>
      <c r="FEL61" s="94"/>
      <c r="FEM61" s="94"/>
      <c r="FEN61" s="94"/>
      <c r="FEO61" s="94"/>
      <c r="FEP61" s="94"/>
      <c r="FEQ61" s="94"/>
      <c r="FER61" s="94"/>
      <c r="FES61" s="94"/>
      <c r="FET61" s="94"/>
      <c r="FEU61" s="94"/>
      <c r="FEV61" s="72" t="s">
        <v>434</v>
      </c>
      <c r="FEW61" s="72"/>
      <c r="FEX61" s="94"/>
      <c r="FEY61" s="94"/>
      <c r="FEZ61" s="94"/>
      <c r="FFA61" s="94"/>
      <c r="FFB61" s="94"/>
      <c r="FFC61" s="94"/>
      <c r="FFD61" s="94"/>
      <c r="FFE61" s="94"/>
      <c r="FFF61" s="94"/>
      <c r="FFG61" s="94"/>
      <c r="FFH61" s="94"/>
      <c r="FFI61" s="94"/>
      <c r="FFJ61" s="94"/>
      <c r="FFK61" s="94"/>
      <c r="FFL61" s="72" t="s">
        <v>434</v>
      </c>
      <c r="FFM61" s="72"/>
      <c r="FFN61" s="94"/>
      <c r="FFO61" s="94"/>
      <c r="FFP61" s="94"/>
      <c r="FFQ61" s="94"/>
      <c r="FFR61" s="94"/>
      <c r="FFS61" s="94"/>
      <c r="FFT61" s="94"/>
      <c r="FFU61" s="94"/>
      <c r="FFV61" s="94"/>
      <c r="FFW61" s="94"/>
      <c r="FFX61" s="94"/>
      <c r="FFY61" s="94"/>
      <c r="FFZ61" s="94"/>
      <c r="FGA61" s="94"/>
      <c r="FGB61" s="72" t="s">
        <v>434</v>
      </c>
      <c r="FGC61" s="72"/>
      <c r="FGD61" s="94"/>
      <c r="FGE61" s="94"/>
      <c r="FGF61" s="94"/>
      <c r="FGG61" s="94"/>
      <c r="FGH61" s="94"/>
      <c r="FGI61" s="94"/>
      <c r="FGJ61" s="94"/>
      <c r="FGK61" s="94"/>
      <c r="FGL61" s="94"/>
      <c r="FGM61" s="94"/>
      <c r="FGN61" s="94"/>
      <c r="FGO61" s="94"/>
      <c r="FGP61" s="94"/>
      <c r="FGQ61" s="94"/>
      <c r="FGR61" s="72" t="s">
        <v>434</v>
      </c>
      <c r="FGS61" s="72"/>
      <c r="FGT61" s="94"/>
      <c r="FGU61" s="94"/>
      <c r="FGV61" s="94"/>
      <c r="FGW61" s="94"/>
      <c r="FGX61" s="94"/>
      <c r="FGY61" s="94"/>
      <c r="FGZ61" s="94"/>
      <c r="FHA61" s="94"/>
      <c r="FHB61" s="94"/>
      <c r="FHC61" s="94"/>
      <c r="FHD61" s="94"/>
      <c r="FHE61" s="94"/>
      <c r="FHF61" s="94"/>
      <c r="FHG61" s="94"/>
      <c r="FHH61" s="72" t="s">
        <v>434</v>
      </c>
      <c r="FHI61" s="72"/>
      <c r="FHJ61" s="94"/>
      <c r="FHK61" s="94"/>
      <c r="FHL61" s="94"/>
      <c r="FHM61" s="94"/>
      <c r="FHN61" s="94"/>
      <c r="FHO61" s="94"/>
      <c r="FHP61" s="94"/>
      <c r="FHQ61" s="94"/>
      <c r="FHR61" s="94"/>
      <c r="FHS61" s="94"/>
      <c r="FHT61" s="94"/>
      <c r="FHU61" s="94"/>
      <c r="FHV61" s="94"/>
      <c r="FHW61" s="94"/>
      <c r="FHX61" s="72" t="s">
        <v>434</v>
      </c>
      <c r="FHY61" s="72"/>
      <c r="FHZ61" s="94"/>
      <c r="FIA61" s="94"/>
      <c r="FIB61" s="94"/>
      <c r="FIC61" s="94"/>
      <c r="FID61" s="94"/>
      <c r="FIE61" s="94"/>
      <c r="FIF61" s="94"/>
      <c r="FIG61" s="94"/>
      <c r="FIH61" s="94"/>
      <c r="FII61" s="94"/>
      <c r="FIJ61" s="94"/>
      <c r="FIK61" s="94"/>
      <c r="FIL61" s="94"/>
      <c r="FIM61" s="94"/>
      <c r="FIN61" s="72" t="s">
        <v>434</v>
      </c>
      <c r="FIO61" s="72"/>
      <c r="FIP61" s="94"/>
      <c r="FIQ61" s="94"/>
      <c r="FIR61" s="94"/>
      <c r="FIS61" s="94"/>
      <c r="FIT61" s="94"/>
      <c r="FIU61" s="94"/>
      <c r="FIV61" s="94"/>
      <c r="FIW61" s="94"/>
      <c r="FIX61" s="94"/>
      <c r="FIY61" s="94"/>
      <c r="FIZ61" s="94"/>
      <c r="FJA61" s="94"/>
      <c r="FJB61" s="94"/>
      <c r="FJC61" s="94"/>
      <c r="FJD61" s="72" t="s">
        <v>434</v>
      </c>
      <c r="FJE61" s="72"/>
      <c r="FJF61" s="94"/>
      <c r="FJG61" s="94"/>
      <c r="FJH61" s="94"/>
      <c r="FJI61" s="94"/>
      <c r="FJJ61" s="94"/>
      <c r="FJK61" s="94"/>
      <c r="FJL61" s="94"/>
      <c r="FJM61" s="94"/>
      <c r="FJN61" s="94"/>
      <c r="FJO61" s="94"/>
      <c r="FJP61" s="94"/>
      <c r="FJQ61" s="94"/>
      <c r="FJR61" s="94"/>
      <c r="FJS61" s="94"/>
      <c r="FJT61" s="72" t="s">
        <v>434</v>
      </c>
      <c r="FJU61" s="72"/>
      <c r="FJV61" s="94"/>
      <c r="FJW61" s="94"/>
      <c r="FJX61" s="94"/>
      <c r="FJY61" s="94"/>
      <c r="FJZ61" s="94"/>
      <c r="FKA61" s="94"/>
      <c r="FKB61" s="94"/>
      <c r="FKC61" s="94"/>
      <c r="FKD61" s="94"/>
      <c r="FKE61" s="94"/>
      <c r="FKF61" s="94"/>
      <c r="FKG61" s="94"/>
      <c r="FKH61" s="94"/>
      <c r="FKI61" s="94"/>
      <c r="FKJ61" s="72" t="s">
        <v>434</v>
      </c>
      <c r="FKK61" s="72"/>
      <c r="FKL61" s="94"/>
      <c r="FKM61" s="94"/>
      <c r="FKN61" s="94"/>
      <c r="FKO61" s="94"/>
      <c r="FKP61" s="94"/>
      <c r="FKQ61" s="94"/>
      <c r="FKR61" s="94"/>
      <c r="FKS61" s="94"/>
      <c r="FKT61" s="94"/>
      <c r="FKU61" s="94"/>
      <c r="FKV61" s="94"/>
      <c r="FKW61" s="94"/>
      <c r="FKX61" s="94"/>
      <c r="FKY61" s="94"/>
      <c r="FKZ61" s="72" t="s">
        <v>434</v>
      </c>
      <c r="FLA61" s="72"/>
      <c r="FLB61" s="94"/>
      <c r="FLC61" s="94"/>
      <c r="FLD61" s="94"/>
      <c r="FLE61" s="94"/>
      <c r="FLF61" s="94"/>
      <c r="FLG61" s="94"/>
      <c r="FLH61" s="94"/>
      <c r="FLI61" s="94"/>
      <c r="FLJ61" s="94"/>
      <c r="FLK61" s="94"/>
      <c r="FLL61" s="94"/>
      <c r="FLM61" s="94"/>
      <c r="FLN61" s="94"/>
      <c r="FLO61" s="94"/>
      <c r="FLP61" s="72" t="s">
        <v>434</v>
      </c>
      <c r="FLQ61" s="72"/>
      <c r="FLR61" s="94"/>
      <c r="FLS61" s="94"/>
      <c r="FLT61" s="94"/>
      <c r="FLU61" s="94"/>
      <c r="FLV61" s="94"/>
      <c r="FLW61" s="94"/>
      <c r="FLX61" s="94"/>
      <c r="FLY61" s="94"/>
      <c r="FLZ61" s="94"/>
      <c r="FMA61" s="94"/>
      <c r="FMB61" s="94"/>
      <c r="FMC61" s="94"/>
      <c r="FMD61" s="94"/>
      <c r="FME61" s="94"/>
      <c r="FMF61" s="72" t="s">
        <v>434</v>
      </c>
      <c r="FMG61" s="72"/>
      <c r="FMH61" s="94"/>
      <c r="FMI61" s="94"/>
      <c r="FMJ61" s="94"/>
      <c r="FMK61" s="94"/>
      <c r="FML61" s="94"/>
      <c r="FMM61" s="94"/>
      <c r="FMN61" s="94"/>
      <c r="FMO61" s="94"/>
      <c r="FMP61" s="94"/>
      <c r="FMQ61" s="94"/>
      <c r="FMR61" s="94"/>
      <c r="FMS61" s="94"/>
      <c r="FMT61" s="94"/>
      <c r="FMU61" s="94"/>
      <c r="FMV61" s="72" t="s">
        <v>434</v>
      </c>
      <c r="FMW61" s="72"/>
      <c r="FMX61" s="94"/>
      <c r="FMY61" s="94"/>
      <c r="FMZ61" s="94"/>
      <c r="FNA61" s="94"/>
      <c r="FNB61" s="94"/>
      <c r="FNC61" s="94"/>
      <c r="FND61" s="94"/>
      <c r="FNE61" s="94"/>
      <c r="FNF61" s="94"/>
      <c r="FNG61" s="94"/>
      <c r="FNH61" s="94"/>
      <c r="FNI61" s="94"/>
      <c r="FNJ61" s="94"/>
      <c r="FNK61" s="94"/>
      <c r="FNL61" s="72" t="s">
        <v>434</v>
      </c>
      <c r="FNM61" s="72"/>
      <c r="FNN61" s="94"/>
      <c r="FNO61" s="94"/>
      <c r="FNP61" s="94"/>
      <c r="FNQ61" s="94"/>
      <c r="FNR61" s="94"/>
      <c r="FNS61" s="94"/>
      <c r="FNT61" s="94"/>
      <c r="FNU61" s="94"/>
      <c r="FNV61" s="94"/>
      <c r="FNW61" s="94"/>
      <c r="FNX61" s="94"/>
      <c r="FNY61" s="94"/>
      <c r="FNZ61" s="94"/>
      <c r="FOA61" s="94"/>
      <c r="FOB61" s="72" t="s">
        <v>434</v>
      </c>
      <c r="FOC61" s="72"/>
      <c r="FOD61" s="94"/>
      <c r="FOE61" s="94"/>
      <c r="FOF61" s="94"/>
      <c r="FOG61" s="94"/>
      <c r="FOH61" s="94"/>
      <c r="FOI61" s="94"/>
      <c r="FOJ61" s="94"/>
      <c r="FOK61" s="94"/>
      <c r="FOL61" s="94"/>
      <c r="FOM61" s="94"/>
      <c r="FON61" s="94"/>
      <c r="FOO61" s="94"/>
      <c r="FOP61" s="94"/>
      <c r="FOQ61" s="94"/>
      <c r="FOR61" s="72" t="s">
        <v>434</v>
      </c>
      <c r="FOS61" s="72"/>
      <c r="FOT61" s="94"/>
      <c r="FOU61" s="94"/>
      <c r="FOV61" s="94"/>
      <c r="FOW61" s="94"/>
      <c r="FOX61" s="94"/>
      <c r="FOY61" s="94"/>
      <c r="FOZ61" s="94"/>
      <c r="FPA61" s="94"/>
      <c r="FPB61" s="94"/>
      <c r="FPC61" s="94"/>
      <c r="FPD61" s="94"/>
      <c r="FPE61" s="94"/>
      <c r="FPF61" s="94"/>
      <c r="FPG61" s="94"/>
      <c r="FPH61" s="72" t="s">
        <v>434</v>
      </c>
      <c r="FPI61" s="72"/>
      <c r="FPJ61" s="94"/>
      <c r="FPK61" s="94"/>
      <c r="FPL61" s="94"/>
      <c r="FPM61" s="94"/>
      <c r="FPN61" s="94"/>
      <c r="FPO61" s="94"/>
      <c r="FPP61" s="94"/>
      <c r="FPQ61" s="94"/>
      <c r="FPR61" s="94"/>
      <c r="FPS61" s="94"/>
      <c r="FPT61" s="94"/>
      <c r="FPU61" s="94"/>
      <c r="FPV61" s="94"/>
      <c r="FPW61" s="94"/>
      <c r="FPX61" s="72" t="s">
        <v>434</v>
      </c>
      <c r="FPY61" s="72"/>
      <c r="FPZ61" s="94"/>
      <c r="FQA61" s="94"/>
      <c r="FQB61" s="94"/>
      <c r="FQC61" s="94"/>
      <c r="FQD61" s="94"/>
      <c r="FQE61" s="94"/>
      <c r="FQF61" s="94"/>
      <c r="FQG61" s="94"/>
      <c r="FQH61" s="94"/>
      <c r="FQI61" s="94"/>
      <c r="FQJ61" s="94"/>
      <c r="FQK61" s="94"/>
      <c r="FQL61" s="94"/>
      <c r="FQM61" s="94"/>
      <c r="FQN61" s="72" t="s">
        <v>434</v>
      </c>
      <c r="FQO61" s="72"/>
      <c r="FQP61" s="94"/>
      <c r="FQQ61" s="94"/>
      <c r="FQR61" s="94"/>
      <c r="FQS61" s="94"/>
      <c r="FQT61" s="94"/>
      <c r="FQU61" s="94"/>
      <c r="FQV61" s="94"/>
      <c r="FQW61" s="94"/>
      <c r="FQX61" s="94"/>
      <c r="FQY61" s="94"/>
      <c r="FQZ61" s="94"/>
      <c r="FRA61" s="94"/>
      <c r="FRB61" s="94"/>
      <c r="FRC61" s="94"/>
      <c r="FRD61" s="72" t="s">
        <v>434</v>
      </c>
      <c r="FRE61" s="72"/>
      <c r="FRF61" s="94"/>
      <c r="FRG61" s="94"/>
      <c r="FRH61" s="94"/>
      <c r="FRI61" s="94"/>
      <c r="FRJ61" s="94"/>
      <c r="FRK61" s="94"/>
      <c r="FRL61" s="94"/>
      <c r="FRM61" s="94"/>
      <c r="FRN61" s="94"/>
      <c r="FRO61" s="94"/>
      <c r="FRP61" s="94"/>
      <c r="FRQ61" s="94"/>
      <c r="FRR61" s="94"/>
      <c r="FRS61" s="94"/>
      <c r="FRT61" s="72" t="s">
        <v>434</v>
      </c>
      <c r="FRU61" s="72"/>
      <c r="FRV61" s="94"/>
      <c r="FRW61" s="94"/>
      <c r="FRX61" s="94"/>
      <c r="FRY61" s="94"/>
      <c r="FRZ61" s="94"/>
      <c r="FSA61" s="94"/>
      <c r="FSB61" s="94"/>
      <c r="FSC61" s="94"/>
      <c r="FSD61" s="94"/>
      <c r="FSE61" s="94"/>
      <c r="FSF61" s="94"/>
      <c r="FSG61" s="94"/>
      <c r="FSH61" s="94"/>
      <c r="FSI61" s="94"/>
      <c r="FSJ61" s="72" t="s">
        <v>434</v>
      </c>
      <c r="FSK61" s="72"/>
      <c r="FSL61" s="94"/>
      <c r="FSM61" s="94"/>
      <c r="FSN61" s="94"/>
      <c r="FSO61" s="94"/>
      <c r="FSP61" s="94"/>
      <c r="FSQ61" s="94"/>
      <c r="FSR61" s="94"/>
      <c r="FSS61" s="94"/>
      <c r="FST61" s="94"/>
      <c r="FSU61" s="94"/>
      <c r="FSV61" s="94"/>
      <c r="FSW61" s="94"/>
      <c r="FSX61" s="94"/>
      <c r="FSY61" s="94"/>
      <c r="FSZ61" s="72" t="s">
        <v>434</v>
      </c>
      <c r="FTA61" s="72"/>
      <c r="FTB61" s="94"/>
      <c r="FTC61" s="94"/>
      <c r="FTD61" s="94"/>
      <c r="FTE61" s="94"/>
      <c r="FTF61" s="94"/>
      <c r="FTG61" s="94"/>
      <c r="FTH61" s="94"/>
      <c r="FTI61" s="94"/>
      <c r="FTJ61" s="94"/>
      <c r="FTK61" s="94"/>
      <c r="FTL61" s="94"/>
      <c r="FTM61" s="94"/>
      <c r="FTN61" s="94"/>
      <c r="FTO61" s="94"/>
      <c r="FTP61" s="72" t="s">
        <v>434</v>
      </c>
      <c r="FTQ61" s="72"/>
      <c r="FTR61" s="94"/>
      <c r="FTS61" s="94"/>
      <c r="FTT61" s="94"/>
      <c r="FTU61" s="94"/>
      <c r="FTV61" s="94"/>
      <c r="FTW61" s="94"/>
      <c r="FTX61" s="94"/>
      <c r="FTY61" s="94"/>
      <c r="FTZ61" s="94"/>
      <c r="FUA61" s="94"/>
      <c r="FUB61" s="94"/>
      <c r="FUC61" s="94"/>
      <c r="FUD61" s="94"/>
      <c r="FUE61" s="94"/>
      <c r="FUF61" s="72" t="s">
        <v>434</v>
      </c>
      <c r="FUG61" s="72"/>
      <c r="FUH61" s="94"/>
      <c r="FUI61" s="94"/>
      <c r="FUJ61" s="94"/>
      <c r="FUK61" s="94"/>
      <c r="FUL61" s="94"/>
      <c r="FUM61" s="94"/>
      <c r="FUN61" s="94"/>
      <c r="FUO61" s="94"/>
      <c r="FUP61" s="94"/>
      <c r="FUQ61" s="94"/>
      <c r="FUR61" s="94"/>
      <c r="FUS61" s="94"/>
      <c r="FUT61" s="94"/>
      <c r="FUU61" s="94"/>
      <c r="FUV61" s="72" t="s">
        <v>434</v>
      </c>
      <c r="FUW61" s="72"/>
      <c r="FUX61" s="94"/>
      <c r="FUY61" s="94"/>
      <c r="FUZ61" s="94"/>
      <c r="FVA61" s="94"/>
      <c r="FVB61" s="94"/>
      <c r="FVC61" s="94"/>
      <c r="FVD61" s="94"/>
      <c r="FVE61" s="94"/>
      <c r="FVF61" s="94"/>
      <c r="FVG61" s="94"/>
      <c r="FVH61" s="94"/>
      <c r="FVI61" s="94"/>
      <c r="FVJ61" s="94"/>
      <c r="FVK61" s="94"/>
      <c r="FVL61" s="72" t="s">
        <v>434</v>
      </c>
      <c r="FVM61" s="72"/>
      <c r="FVN61" s="94"/>
      <c r="FVO61" s="94"/>
      <c r="FVP61" s="94"/>
      <c r="FVQ61" s="94"/>
      <c r="FVR61" s="94"/>
      <c r="FVS61" s="94"/>
      <c r="FVT61" s="94"/>
      <c r="FVU61" s="94"/>
      <c r="FVV61" s="94"/>
      <c r="FVW61" s="94"/>
      <c r="FVX61" s="94"/>
      <c r="FVY61" s="94"/>
      <c r="FVZ61" s="94"/>
      <c r="FWA61" s="94"/>
      <c r="FWB61" s="72" t="s">
        <v>434</v>
      </c>
      <c r="FWC61" s="72"/>
      <c r="FWD61" s="94"/>
      <c r="FWE61" s="94"/>
      <c r="FWF61" s="94"/>
      <c r="FWG61" s="94"/>
      <c r="FWH61" s="94"/>
      <c r="FWI61" s="94"/>
      <c r="FWJ61" s="94"/>
      <c r="FWK61" s="94"/>
      <c r="FWL61" s="94"/>
      <c r="FWM61" s="94"/>
      <c r="FWN61" s="94"/>
      <c r="FWO61" s="94"/>
      <c r="FWP61" s="94"/>
      <c r="FWQ61" s="94"/>
      <c r="FWR61" s="72" t="s">
        <v>434</v>
      </c>
      <c r="FWS61" s="72"/>
      <c r="FWT61" s="94"/>
      <c r="FWU61" s="94"/>
      <c r="FWV61" s="94"/>
      <c r="FWW61" s="94"/>
      <c r="FWX61" s="94"/>
      <c r="FWY61" s="94"/>
      <c r="FWZ61" s="94"/>
      <c r="FXA61" s="94"/>
      <c r="FXB61" s="94"/>
      <c r="FXC61" s="94"/>
      <c r="FXD61" s="94"/>
      <c r="FXE61" s="94"/>
      <c r="FXF61" s="94"/>
      <c r="FXG61" s="94"/>
      <c r="FXH61" s="72" t="s">
        <v>434</v>
      </c>
      <c r="FXI61" s="72"/>
      <c r="FXJ61" s="94"/>
      <c r="FXK61" s="94"/>
      <c r="FXL61" s="94"/>
      <c r="FXM61" s="94"/>
      <c r="FXN61" s="94"/>
      <c r="FXO61" s="94"/>
      <c r="FXP61" s="94"/>
      <c r="FXQ61" s="94"/>
      <c r="FXR61" s="94"/>
      <c r="FXS61" s="94"/>
      <c r="FXT61" s="94"/>
      <c r="FXU61" s="94"/>
      <c r="FXV61" s="94"/>
      <c r="FXW61" s="94"/>
      <c r="FXX61" s="72" t="s">
        <v>434</v>
      </c>
      <c r="FXY61" s="72"/>
      <c r="FXZ61" s="94"/>
      <c r="FYA61" s="94"/>
      <c r="FYB61" s="94"/>
      <c r="FYC61" s="94"/>
      <c r="FYD61" s="94"/>
      <c r="FYE61" s="94"/>
      <c r="FYF61" s="94"/>
      <c r="FYG61" s="94"/>
      <c r="FYH61" s="94"/>
      <c r="FYI61" s="94"/>
      <c r="FYJ61" s="94"/>
      <c r="FYK61" s="94"/>
      <c r="FYL61" s="94"/>
      <c r="FYM61" s="94"/>
      <c r="FYN61" s="72" t="s">
        <v>434</v>
      </c>
      <c r="FYO61" s="72"/>
      <c r="FYP61" s="94"/>
      <c r="FYQ61" s="94"/>
      <c r="FYR61" s="94"/>
      <c r="FYS61" s="94"/>
      <c r="FYT61" s="94"/>
      <c r="FYU61" s="94"/>
      <c r="FYV61" s="94"/>
      <c r="FYW61" s="94"/>
      <c r="FYX61" s="94"/>
      <c r="FYY61" s="94"/>
      <c r="FYZ61" s="94"/>
      <c r="FZA61" s="94"/>
      <c r="FZB61" s="94"/>
      <c r="FZC61" s="94"/>
      <c r="FZD61" s="72" t="s">
        <v>434</v>
      </c>
      <c r="FZE61" s="72"/>
      <c r="FZF61" s="94"/>
      <c r="FZG61" s="94"/>
      <c r="FZH61" s="94"/>
      <c r="FZI61" s="94"/>
      <c r="FZJ61" s="94"/>
      <c r="FZK61" s="94"/>
      <c r="FZL61" s="94"/>
      <c r="FZM61" s="94"/>
      <c r="FZN61" s="94"/>
      <c r="FZO61" s="94"/>
      <c r="FZP61" s="94"/>
      <c r="FZQ61" s="94"/>
      <c r="FZR61" s="94"/>
      <c r="FZS61" s="94"/>
      <c r="FZT61" s="72" t="s">
        <v>434</v>
      </c>
      <c r="FZU61" s="72"/>
      <c r="FZV61" s="94"/>
      <c r="FZW61" s="94"/>
      <c r="FZX61" s="94"/>
      <c r="FZY61" s="94"/>
      <c r="FZZ61" s="94"/>
      <c r="GAA61" s="94"/>
      <c r="GAB61" s="94"/>
      <c r="GAC61" s="94"/>
      <c r="GAD61" s="94"/>
      <c r="GAE61" s="94"/>
      <c r="GAF61" s="94"/>
      <c r="GAG61" s="94"/>
      <c r="GAH61" s="94"/>
      <c r="GAI61" s="94"/>
      <c r="GAJ61" s="72" t="s">
        <v>434</v>
      </c>
      <c r="GAK61" s="72"/>
      <c r="GAL61" s="94"/>
      <c r="GAM61" s="94"/>
      <c r="GAN61" s="94"/>
      <c r="GAO61" s="94"/>
      <c r="GAP61" s="94"/>
      <c r="GAQ61" s="94"/>
      <c r="GAR61" s="94"/>
      <c r="GAS61" s="94"/>
      <c r="GAT61" s="94"/>
      <c r="GAU61" s="94"/>
      <c r="GAV61" s="94"/>
      <c r="GAW61" s="94"/>
      <c r="GAX61" s="94"/>
      <c r="GAY61" s="94"/>
      <c r="GAZ61" s="72" t="s">
        <v>434</v>
      </c>
      <c r="GBA61" s="72"/>
      <c r="GBB61" s="94"/>
      <c r="GBC61" s="94"/>
      <c r="GBD61" s="94"/>
      <c r="GBE61" s="94"/>
      <c r="GBF61" s="94"/>
      <c r="GBG61" s="94"/>
      <c r="GBH61" s="94"/>
      <c r="GBI61" s="94"/>
      <c r="GBJ61" s="94"/>
      <c r="GBK61" s="94"/>
      <c r="GBL61" s="94"/>
      <c r="GBM61" s="94"/>
      <c r="GBN61" s="94"/>
      <c r="GBO61" s="94"/>
      <c r="GBP61" s="72" t="s">
        <v>434</v>
      </c>
      <c r="GBQ61" s="72"/>
      <c r="GBR61" s="94"/>
      <c r="GBS61" s="94"/>
      <c r="GBT61" s="94"/>
      <c r="GBU61" s="94"/>
      <c r="GBV61" s="94"/>
      <c r="GBW61" s="94"/>
      <c r="GBX61" s="94"/>
      <c r="GBY61" s="94"/>
      <c r="GBZ61" s="94"/>
      <c r="GCA61" s="94"/>
      <c r="GCB61" s="94"/>
      <c r="GCC61" s="94"/>
      <c r="GCD61" s="94"/>
      <c r="GCE61" s="94"/>
      <c r="GCF61" s="72" t="s">
        <v>434</v>
      </c>
      <c r="GCG61" s="72"/>
      <c r="GCH61" s="94"/>
      <c r="GCI61" s="94"/>
      <c r="GCJ61" s="94"/>
      <c r="GCK61" s="94"/>
      <c r="GCL61" s="94"/>
      <c r="GCM61" s="94"/>
      <c r="GCN61" s="94"/>
      <c r="GCO61" s="94"/>
      <c r="GCP61" s="94"/>
      <c r="GCQ61" s="94"/>
      <c r="GCR61" s="94"/>
      <c r="GCS61" s="94"/>
      <c r="GCT61" s="94"/>
      <c r="GCU61" s="94"/>
      <c r="GCV61" s="72" t="s">
        <v>434</v>
      </c>
      <c r="GCW61" s="72"/>
      <c r="GCX61" s="94"/>
      <c r="GCY61" s="94"/>
      <c r="GCZ61" s="94"/>
      <c r="GDA61" s="94"/>
      <c r="GDB61" s="94"/>
      <c r="GDC61" s="94"/>
      <c r="GDD61" s="94"/>
      <c r="GDE61" s="94"/>
      <c r="GDF61" s="94"/>
      <c r="GDG61" s="94"/>
      <c r="GDH61" s="94"/>
      <c r="GDI61" s="94"/>
      <c r="GDJ61" s="94"/>
      <c r="GDK61" s="94"/>
      <c r="GDL61" s="72" t="s">
        <v>434</v>
      </c>
      <c r="GDM61" s="72"/>
      <c r="GDN61" s="94"/>
      <c r="GDO61" s="94"/>
      <c r="GDP61" s="94"/>
      <c r="GDQ61" s="94"/>
      <c r="GDR61" s="94"/>
      <c r="GDS61" s="94"/>
      <c r="GDT61" s="94"/>
      <c r="GDU61" s="94"/>
      <c r="GDV61" s="94"/>
      <c r="GDW61" s="94"/>
      <c r="GDX61" s="94"/>
      <c r="GDY61" s="94"/>
      <c r="GDZ61" s="94"/>
      <c r="GEA61" s="94"/>
      <c r="GEB61" s="72" t="s">
        <v>434</v>
      </c>
      <c r="GEC61" s="72"/>
      <c r="GED61" s="94"/>
      <c r="GEE61" s="94"/>
      <c r="GEF61" s="94"/>
      <c r="GEG61" s="94"/>
      <c r="GEH61" s="94"/>
      <c r="GEI61" s="94"/>
      <c r="GEJ61" s="94"/>
      <c r="GEK61" s="94"/>
      <c r="GEL61" s="94"/>
      <c r="GEM61" s="94"/>
      <c r="GEN61" s="94"/>
      <c r="GEO61" s="94"/>
      <c r="GEP61" s="94"/>
      <c r="GEQ61" s="94"/>
      <c r="GER61" s="72" t="s">
        <v>434</v>
      </c>
      <c r="GES61" s="72"/>
      <c r="GET61" s="94"/>
      <c r="GEU61" s="94"/>
      <c r="GEV61" s="94"/>
      <c r="GEW61" s="94"/>
      <c r="GEX61" s="94"/>
      <c r="GEY61" s="94"/>
      <c r="GEZ61" s="94"/>
      <c r="GFA61" s="94"/>
      <c r="GFB61" s="94"/>
      <c r="GFC61" s="94"/>
      <c r="GFD61" s="94"/>
      <c r="GFE61" s="94"/>
      <c r="GFF61" s="94"/>
      <c r="GFG61" s="94"/>
      <c r="GFH61" s="72" t="s">
        <v>434</v>
      </c>
      <c r="GFI61" s="72"/>
      <c r="GFJ61" s="94"/>
      <c r="GFK61" s="94"/>
      <c r="GFL61" s="94"/>
      <c r="GFM61" s="94"/>
      <c r="GFN61" s="94"/>
      <c r="GFO61" s="94"/>
      <c r="GFP61" s="94"/>
      <c r="GFQ61" s="94"/>
      <c r="GFR61" s="94"/>
      <c r="GFS61" s="94"/>
      <c r="GFT61" s="94"/>
      <c r="GFU61" s="94"/>
      <c r="GFV61" s="94"/>
      <c r="GFW61" s="94"/>
      <c r="GFX61" s="72" t="s">
        <v>434</v>
      </c>
      <c r="GFY61" s="72"/>
      <c r="GFZ61" s="94"/>
      <c r="GGA61" s="94"/>
      <c r="GGB61" s="94"/>
      <c r="GGC61" s="94"/>
      <c r="GGD61" s="94"/>
      <c r="GGE61" s="94"/>
      <c r="GGF61" s="94"/>
      <c r="GGG61" s="94"/>
      <c r="GGH61" s="94"/>
      <c r="GGI61" s="94"/>
      <c r="GGJ61" s="94"/>
      <c r="GGK61" s="94"/>
      <c r="GGL61" s="94"/>
      <c r="GGM61" s="94"/>
      <c r="GGN61" s="72" t="s">
        <v>434</v>
      </c>
      <c r="GGO61" s="72"/>
      <c r="GGP61" s="94"/>
      <c r="GGQ61" s="94"/>
      <c r="GGR61" s="94"/>
      <c r="GGS61" s="94"/>
      <c r="GGT61" s="94"/>
      <c r="GGU61" s="94"/>
      <c r="GGV61" s="94"/>
      <c r="GGW61" s="94"/>
      <c r="GGX61" s="94"/>
      <c r="GGY61" s="94"/>
      <c r="GGZ61" s="94"/>
      <c r="GHA61" s="94"/>
      <c r="GHB61" s="94"/>
      <c r="GHC61" s="94"/>
      <c r="GHD61" s="72" t="s">
        <v>434</v>
      </c>
      <c r="GHE61" s="72"/>
      <c r="GHF61" s="94"/>
      <c r="GHG61" s="94"/>
      <c r="GHH61" s="94"/>
      <c r="GHI61" s="94"/>
      <c r="GHJ61" s="94"/>
      <c r="GHK61" s="94"/>
      <c r="GHL61" s="94"/>
      <c r="GHM61" s="94"/>
      <c r="GHN61" s="94"/>
      <c r="GHO61" s="94"/>
      <c r="GHP61" s="94"/>
      <c r="GHQ61" s="94"/>
      <c r="GHR61" s="94"/>
      <c r="GHS61" s="94"/>
      <c r="GHT61" s="72" t="s">
        <v>434</v>
      </c>
      <c r="GHU61" s="72"/>
      <c r="GHV61" s="94"/>
      <c r="GHW61" s="94"/>
      <c r="GHX61" s="94"/>
      <c r="GHY61" s="94"/>
      <c r="GHZ61" s="94"/>
      <c r="GIA61" s="94"/>
      <c r="GIB61" s="94"/>
      <c r="GIC61" s="94"/>
      <c r="GID61" s="94"/>
      <c r="GIE61" s="94"/>
      <c r="GIF61" s="94"/>
      <c r="GIG61" s="94"/>
      <c r="GIH61" s="94"/>
      <c r="GII61" s="94"/>
      <c r="GIJ61" s="72" t="s">
        <v>434</v>
      </c>
      <c r="GIK61" s="72"/>
      <c r="GIL61" s="94"/>
      <c r="GIM61" s="94"/>
      <c r="GIN61" s="94"/>
      <c r="GIO61" s="94"/>
      <c r="GIP61" s="94"/>
      <c r="GIQ61" s="94"/>
      <c r="GIR61" s="94"/>
      <c r="GIS61" s="94"/>
      <c r="GIT61" s="94"/>
      <c r="GIU61" s="94"/>
      <c r="GIV61" s="94"/>
      <c r="GIW61" s="94"/>
      <c r="GIX61" s="94"/>
      <c r="GIY61" s="94"/>
      <c r="GIZ61" s="72" t="s">
        <v>434</v>
      </c>
      <c r="GJA61" s="72"/>
      <c r="GJB61" s="94"/>
      <c r="GJC61" s="94"/>
      <c r="GJD61" s="94"/>
      <c r="GJE61" s="94"/>
      <c r="GJF61" s="94"/>
      <c r="GJG61" s="94"/>
      <c r="GJH61" s="94"/>
      <c r="GJI61" s="94"/>
      <c r="GJJ61" s="94"/>
      <c r="GJK61" s="94"/>
      <c r="GJL61" s="94"/>
      <c r="GJM61" s="94"/>
      <c r="GJN61" s="94"/>
      <c r="GJO61" s="94"/>
      <c r="GJP61" s="72" t="s">
        <v>434</v>
      </c>
      <c r="GJQ61" s="72"/>
      <c r="GJR61" s="94"/>
      <c r="GJS61" s="94"/>
      <c r="GJT61" s="94"/>
      <c r="GJU61" s="94"/>
      <c r="GJV61" s="94"/>
      <c r="GJW61" s="94"/>
      <c r="GJX61" s="94"/>
      <c r="GJY61" s="94"/>
      <c r="GJZ61" s="94"/>
      <c r="GKA61" s="94"/>
      <c r="GKB61" s="94"/>
      <c r="GKC61" s="94"/>
      <c r="GKD61" s="94"/>
      <c r="GKE61" s="94"/>
      <c r="GKF61" s="72" t="s">
        <v>434</v>
      </c>
      <c r="GKG61" s="72"/>
      <c r="GKH61" s="94"/>
      <c r="GKI61" s="94"/>
      <c r="GKJ61" s="94"/>
      <c r="GKK61" s="94"/>
      <c r="GKL61" s="94"/>
      <c r="GKM61" s="94"/>
      <c r="GKN61" s="94"/>
      <c r="GKO61" s="94"/>
      <c r="GKP61" s="94"/>
      <c r="GKQ61" s="94"/>
      <c r="GKR61" s="94"/>
      <c r="GKS61" s="94"/>
      <c r="GKT61" s="94"/>
      <c r="GKU61" s="94"/>
      <c r="GKV61" s="72" t="s">
        <v>434</v>
      </c>
      <c r="GKW61" s="72"/>
      <c r="GKX61" s="94"/>
      <c r="GKY61" s="94"/>
      <c r="GKZ61" s="94"/>
      <c r="GLA61" s="94"/>
      <c r="GLB61" s="94"/>
      <c r="GLC61" s="94"/>
      <c r="GLD61" s="94"/>
      <c r="GLE61" s="94"/>
      <c r="GLF61" s="94"/>
      <c r="GLG61" s="94"/>
      <c r="GLH61" s="94"/>
      <c r="GLI61" s="94"/>
      <c r="GLJ61" s="94"/>
      <c r="GLK61" s="94"/>
      <c r="GLL61" s="72" t="s">
        <v>434</v>
      </c>
      <c r="GLM61" s="72"/>
      <c r="GLN61" s="94"/>
      <c r="GLO61" s="94"/>
      <c r="GLP61" s="94"/>
      <c r="GLQ61" s="94"/>
      <c r="GLR61" s="94"/>
      <c r="GLS61" s="94"/>
      <c r="GLT61" s="94"/>
      <c r="GLU61" s="94"/>
      <c r="GLV61" s="94"/>
      <c r="GLW61" s="94"/>
      <c r="GLX61" s="94"/>
      <c r="GLY61" s="94"/>
      <c r="GLZ61" s="94"/>
      <c r="GMA61" s="94"/>
      <c r="GMB61" s="72" t="s">
        <v>434</v>
      </c>
      <c r="GMC61" s="72"/>
      <c r="GMD61" s="94"/>
      <c r="GME61" s="94"/>
      <c r="GMF61" s="94"/>
      <c r="GMG61" s="94"/>
      <c r="GMH61" s="94"/>
      <c r="GMI61" s="94"/>
      <c r="GMJ61" s="94"/>
      <c r="GMK61" s="94"/>
      <c r="GML61" s="94"/>
      <c r="GMM61" s="94"/>
      <c r="GMN61" s="94"/>
      <c r="GMO61" s="94"/>
      <c r="GMP61" s="94"/>
      <c r="GMQ61" s="94"/>
      <c r="GMR61" s="72" t="s">
        <v>434</v>
      </c>
      <c r="GMS61" s="72"/>
      <c r="GMT61" s="94"/>
      <c r="GMU61" s="94"/>
      <c r="GMV61" s="94"/>
      <c r="GMW61" s="94"/>
      <c r="GMX61" s="94"/>
      <c r="GMY61" s="94"/>
      <c r="GMZ61" s="94"/>
      <c r="GNA61" s="94"/>
      <c r="GNB61" s="94"/>
      <c r="GNC61" s="94"/>
      <c r="GND61" s="94"/>
      <c r="GNE61" s="94"/>
      <c r="GNF61" s="94"/>
      <c r="GNG61" s="94"/>
      <c r="GNH61" s="72" t="s">
        <v>434</v>
      </c>
      <c r="GNI61" s="72"/>
      <c r="GNJ61" s="94"/>
      <c r="GNK61" s="94"/>
      <c r="GNL61" s="94"/>
      <c r="GNM61" s="94"/>
      <c r="GNN61" s="94"/>
      <c r="GNO61" s="94"/>
      <c r="GNP61" s="94"/>
      <c r="GNQ61" s="94"/>
      <c r="GNR61" s="94"/>
      <c r="GNS61" s="94"/>
      <c r="GNT61" s="94"/>
      <c r="GNU61" s="94"/>
      <c r="GNV61" s="94"/>
      <c r="GNW61" s="94"/>
      <c r="GNX61" s="72" t="s">
        <v>434</v>
      </c>
      <c r="GNY61" s="72"/>
      <c r="GNZ61" s="94"/>
      <c r="GOA61" s="94"/>
      <c r="GOB61" s="94"/>
      <c r="GOC61" s="94"/>
      <c r="GOD61" s="94"/>
      <c r="GOE61" s="94"/>
      <c r="GOF61" s="94"/>
      <c r="GOG61" s="94"/>
      <c r="GOH61" s="94"/>
      <c r="GOI61" s="94"/>
      <c r="GOJ61" s="94"/>
      <c r="GOK61" s="94"/>
      <c r="GOL61" s="94"/>
      <c r="GOM61" s="94"/>
      <c r="GON61" s="72" t="s">
        <v>434</v>
      </c>
      <c r="GOO61" s="72"/>
      <c r="GOP61" s="94"/>
      <c r="GOQ61" s="94"/>
      <c r="GOR61" s="94"/>
      <c r="GOS61" s="94"/>
      <c r="GOT61" s="94"/>
      <c r="GOU61" s="94"/>
      <c r="GOV61" s="94"/>
      <c r="GOW61" s="94"/>
      <c r="GOX61" s="94"/>
      <c r="GOY61" s="94"/>
      <c r="GOZ61" s="94"/>
      <c r="GPA61" s="94"/>
      <c r="GPB61" s="94"/>
      <c r="GPC61" s="94"/>
      <c r="GPD61" s="72" t="s">
        <v>434</v>
      </c>
      <c r="GPE61" s="72"/>
      <c r="GPF61" s="94"/>
      <c r="GPG61" s="94"/>
      <c r="GPH61" s="94"/>
      <c r="GPI61" s="94"/>
      <c r="GPJ61" s="94"/>
      <c r="GPK61" s="94"/>
      <c r="GPL61" s="94"/>
      <c r="GPM61" s="94"/>
      <c r="GPN61" s="94"/>
      <c r="GPO61" s="94"/>
      <c r="GPP61" s="94"/>
      <c r="GPQ61" s="94"/>
      <c r="GPR61" s="94"/>
      <c r="GPS61" s="94"/>
      <c r="GPT61" s="72" t="s">
        <v>434</v>
      </c>
      <c r="GPU61" s="72"/>
      <c r="GPV61" s="94"/>
      <c r="GPW61" s="94"/>
      <c r="GPX61" s="94"/>
      <c r="GPY61" s="94"/>
      <c r="GPZ61" s="94"/>
      <c r="GQA61" s="94"/>
      <c r="GQB61" s="94"/>
      <c r="GQC61" s="94"/>
      <c r="GQD61" s="94"/>
      <c r="GQE61" s="94"/>
      <c r="GQF61" s="94"/>
      <c r="GQG61" s="94"/>
      <c r="GQH61" s="94"/>
      <c r="GQI61" s="94"/>
      <c r="GQJ61" s="72" t="s">
        <v>434</v>
      </c>
      <c r="GQK61" s="72"/>
      <c r="GQL61" s="94"/>
      <c r="GQM61" s="94"/>
      <c r="GQN61" s="94"/>
      <c r="GQO61" s="94"/>
      <c r="GQP61" s="94"/>
      <c r="GQQ61" s="94"/>
      <c r="GQR61" s="94"/>
      <c r="GQS61" s="94"/>
      <c r="GQT61" s="94"/>
      <c r="GQU61" s="94"/>
      <c r="GQV61" s="94"/>
      <c r="GQW61" s="94"/>
      <c r="GQX61" s="94"/>
      <c r="GQY61" s="94"/>
      <c r="GQZ61" s="72" t="s">
        <v>434</v>
      </c>
      <c r="GRA61" s="72"/>
      <c r="GRB61" s="94"/>
      <c r="GRC61" s="94"/>
      <c r="GRD61" s="94"/>
      <c r="GRE61" s="94"/>
      <c r="GRF61" s="94"/>
      <c r="GRG61" s="94"/>
      <c r="GRH61" s="94"/>
      <c r="GRI61" s="94"/>
      <c r="GRJ61" s="94"/>
      <c r="GRK61" s="94"/>
      <c r="GRL61" s="94"/>
      <c r="GRM61" s="94"/>
      <c r="GRN61" s="94"/>
      <c r="GRO61" s="94"/>
      <c r="GRP61" s="72" t="s">
        <v>434</v>
      </c>
      <c r="GRQ61" s="72"/>
      <c r="GRR61" s="94"/>
      <c r="GRS61" s="94"/>
      <c r="GRT61" s="94"/>
      <c r="GRU61" s="94"/>
      <c r="GRV61" s="94"/>
      <c r="GRW61" s="94"/>
      <c r="GRX61" s="94"/>
      <c r="GRY61" s="94"/>
      <c r="GRZ61" s="94"/>
      <c r="GSA61" s="94"/>
      <c r="GSB61" s="94"/>
      <c r="GSC61" s="94"/>
      <c r="GSD61" s="94"/>
      <c r="GSE61" s="94"/>
      <c r="GSF61" s="72" t="s">
        <v>434</v>
      </c>
      <c r="GSG61" s="72"/>
      <c r="GSH61" s="94"/>
      <c r="GSI61" s="94"/>
      <c r="GSJ61" s="94"/>
      <c r="GSK61" s="94"/>
      <c r="GSL61" s="94"/>
      <c r="GSM61" s="94"/>
      <c r="GSN61" s="94"/>
      <c r="GSO61" s="94"/>
      <c r="GSP61" s="94"/>
      <c r="GSQ61" s="94"/>
      <c r="GSR61" s="94"/>
      <c r="GSS61" s="94"/>
      <c r="GST61" s="94"/>
      <c r="GSU61" s="94"/>
      <c r="GSV61" s="72" t="s">
        <v>434</v>
      </c>
      <c r="GSW61" s="72"/>
      <c r="GSX61" s="94"/>
      <c r="GSY61" s="94"/>
      <c r="GSZ61" s="94"/>
      <c r="GTA61" s="94"/>
      <c r="GTB61" s="94"/>
      <c r="GTC61" s="94"/>
      <c r="GTD61" s="94"/>
      <c r="GTE61" s="94"/>
      <c r="GTF61" s="94"/>
      <c r="GTG61" s="94"/>
      <c r="GTH61" s="94"/>
      <c r="GTI61" s="94"/>
      <c r="GTJ61" s="94"/>
      <c r="GTK61" s="94"/>
      <c r="GTL61" s="72" t="s">
        <v>434</v>
      </c>
      <c r="GTM61" s="72"/>
      <c r="GTN61" s="94"/>
      <c r="GTO61" s="94"/>
      <c r="GTP61" s="94"/>
      <c r="GTQ61" s="94"/>
      <c r="GTR61" s="94"/>
      <c r="GTS61" s="94"/>
      <c r="GTT61" s="94"/>
      <c r="GTU61" s="94"/>
      <c r="GTV61" s="94"/>
      <c r="GTW61" s="94"/>
      <c r="GTX61" s="94"/>
      <c r="GTY61" s="94"/>
      <c r="GTZ61" s="94"/>
      <c r="GUA61" s="94"/>
      <c r="GUB61" s="72" t="s">
        <v>434</v>
      </c>
      <c r="GUC61" s="72"/>
      <c r="GUD61" s="94"/>
      <c r="GUE61" s="94"/>
      <c r="GUF61" s="94"/>
      <c r="GUG61" s="94"/>
      <c r="GUH61" s="94"/>
      <c r="GUI61" s="94"/>
      <c r="GUJ61" s="94"/>
      <c r="GUK61" s="94"/>
      <c r="GUL61" s="94"/>
      <c r="GUM61" s="94"/>
      <c r="GUN61" s="94"/>
      <c r="GUO61" s="94"/>
      <c r="GUP61" s="94"/>
      <c r="GUQ61" s="94"/>
      <c r="GUR61" s="72" t="s">
        <v>434</v>
      </c>
      <c r="GUS61" s="72"/>
      <c r="GUT61" s="94"/>
      <c r="GUU61" s="94"/>
      <c r="GUV61" s="94"/>
      <c r="GUW61" s="94"/>
      <c r="GUX61" s="94"/>
      <c r="GUY61" s="94"/>
      <c r="GUZ61" s="94"/>
      <c r="GVA61" s="94"/>
      <c r="GVB61" s="94"/>
      <c r="GVC61" s="94"/>
      <c r="GVD61" s="94"/>
      <c r="GVE61" s="94"/>
      <c r="GVF61" s="94"/>
      <c r="GVG61" s="94"/>
      <c r="GVH61" s="72" t="s">
        <v>434</v>
      </c>
      <c r="GVI61" s="72"/>
      <c r="GVJ61" s="94"/>
      <c r="GVK61" s="94"/>
      <c r="GVL61" s="94"/>
      <c r="GVM61" s="94"/>
      <c r="GVN61" s="94"/>
      <c r="GVO61" s="94"/>
      <c r="GVP61" s="94"/>
      <c r="GVQ61" s="94"/>
      <c r="GVR61" s="94"/>
      <c r="GVS61" s="94"/>
      <c r="GVT61" s="94"/>
      <c r="GVU61" s="94"/>
      <c r="GVV61" s="94"/>
      <c r="GVW61" s="94"/>
      <c r="GVX61" s="72" t="s">
        <v>434</v>
      </c>
      <c r="GVY61" s="72"/>
      <c r="GVZ61" s="94"/>
      <c r="GWA61" s="94"/>
      <c r="GWB61" s="94"/>
      <c r="GWC61" s="94"/>
      <c r="GWD61" s="94"/>
      <c r="GWE61" s="94"/>
      <c r="GWF61" s="94"/>
      <c r="GWG61" s="94"/>
      <c r="GWH61" s="94"/>
      <c r="GWI61" s="94"/>
      <c r="GWJ61" s="94"/>
      <c r="GWK61" s="94"/>
      <c r="GWL61" s="94"/>
      <c r="GWM61" s="94"/>
      <c r="GWN61" s="72" t="s">
        <v>434</v>
      </c>
      <c r="GWO61" s="72"/>
      <c r="GWP61" s="94"/>
      <c r="GWQ61" s="94"/>
      <c r="GWR61" s="94"/>
      <c r="GWS61" s="94"/>
      <c r="GWT61" s="94"/>
      <c r="GWU61" s="94"/>
      <c r="GWV61" s="94"/>
      <c r="GWW61" s="94"/>
      <c r="GWX61" s="94"/>
      <c r="GWY61" s="94"/>
      <c r="GWZ61" s="94"/>
      <c r="GXA61" s="94"/>
      <c r="GXB61" s="94"/>
      <c r="GXC61" s="94"/>
      <c r="GXD61" s="72" t="s">
        <v>434</v>
      </c>
      <c r="GXE61" s="72"/>
      <c r="GXF61" s="94"/>
      <c r="GXG61" s="94"/>
      <c r="GXH61" s="94"/>
      <c r="GXI61" s="94"/>
      <c r="GXJ61" s="94"/>
      <c r="GXK61" s="94"/>
      <c r="GXL61" s="94"/>
      <c r="GXM61" s="94"/>
      <c r="GXN61" s="94"/>
      <c r="GXO61" s="94"/>
      <c r="GXP61" s="94"/>
      <c r="GXQ61" s="94"/>
      <c r="GXR61" s="94"/>
      <c r="GXS61" s="94"/>
      <c r="GXT61" s="72" t="s">
        <v>434</v>
      </c>
      <c r="GXU61" s="72"/>
      <c r="GXV61" s="94"/>
      <c r="GXW61" s="94"/>
      <c r="GXX61" s="94"/>
      <c r="GXY61" s="94"/>
      <c r="GXZ61" s="94"/>
      <c r="GYA61" s="94"/>
      <c r="GYB61" s="94"/>
      <c r="GYC61" s="94"/>
      <c r="GYD61" s="94"/>
      <c r="GYE61" s="94"/>
      <c r="GYF61" s="94"/>
      <c r="GYG61" s="94"/>
      <c r="GYH61" s="94"/>
      <c r="GYI61" s="94"/>
      <c r="GYJ61" s="72" t="s">
        <v>434</v>
      </c>
      <c r="GYK61" s="72"/>
      <c r="GYL61" s="94"/>
      <c r="GYM61" s="94"/>
      <c r="GYN61" s="94"/>
      <c r="GYO61" s="94"/>
      <c r="GYP61" s="94"/>
      <c r="GYQ61" s="94"/>
      <c r="GYR61" s="94"/>
      <c r="GYS61" s="94"/>
      <c r="GYT61" s="94"/>
      <c r="GYU61" s="94"/>
      <c r="GYV61" s="94"/>
      <c r="GYW61" s="94"/>
      <c r="GYX61" s="94"/>
      <c r="GYY61" s="94"/>
      <c r="GYZ61" s="72" t="s">
        <v>434</v>
      </c>
      <c r="GZA61" s="72"/>
      <c r="GZB61" s="94"/>
      <c r="GZC61" s="94"/>
      <c r="GZD61" s="94"/>
      <c r="GZE61" s="94"/>
      <c r="GZF61" s="94"/>
      <c r="GZG61" s="94"/>
      <c r="GZH61" s="94"/>
      <c r="GZI61" s="94"/>
      <c r="GZJ61" s="94"/>
      <c r="GZK61" s="94"/>
      <c r="GZL61" s="94"/>
      <c r="GZM61" s="94"/>
      <c r="GZN61" s="94"/>
      <c r="GZO61" s="94"/>
      <c r="GZP61" s="72" t="s">
        <v>434</v>
      </c>
      <c r="GZQ61" s="72"/>
      <c r="GZR61" s="94"/>
      <c r="GZS61" s="94"/>
      <c r="GZT61" s="94"/>
      <c r="GZU61" s="94"/>
      <c r="GZV61" s="94"/>
      <c r="GZW61" s="94"/>
      <c r="GZX61" s="94"/>
      <c r="GZY61" s="94"/>
      <c r="GZZ61" s="94"/>
      <c r="HAA61" s="94"/>
      <c r="HAB61" s="94"/>
      <c r="HAC61" s="94"/>
      <c r="HAD61" s="94"/>
      <c r="HAE61" s="94"/>
      <c r="HAF61" s="72" t="s">
        <v>434</v>
      </c>
      <c r="HAG61" s="72"/>
      <c r="HAH61" s="94"/>
      <c r="HAI61" s="94"/>
      <c r="HAJ61" s="94"/>
      <c r="HAK61" s="94"/>
      <c r="HAL61" s="94"/>
      <c r="HAM61" s="94"/>
      <c r="HAN61" s="94"/>
      <c r="HAO61" s="94"/>
      <c r="HAP61" s="94"/>
      <c r="HAQ61" s="94"/>
      <c r="HAR61" s="94"/>
      <c r="HAS61" s="94"/>
      <c r="HAT61" s="94"/>
      <c r="HAU61" s="94"/>
      <c r="HAV61" s="72" t="s">
        <v>434</v>
      </c>
      <c r="HAW61" s="72"/>
      <c r="HAX61" s="94"/>
      <c r="HAY61" s="94"/>
      <c r="HAZ61" s="94"/>
      <c r="HBA61" s="94"/>
      <c r="HBB61" s="94"/>
      <c r="HBC61" s="94"/>
      <c r="HBD61" s="94"/>
      <c r="HBE61" s="94"/>
      <c r="HBF61" s="94"/>
      <c r="HBG61" s="94"/>
      <c r="HBH61" s="94"/>
      <c r="HBI61" s="94"/>
      <c r="HBJ61" s="94"/>
      <c r="HBK61" s="94"/>
      <c r="HBL61" s="72" t="s">
        <v>434</v>
      </c>
      <c r="HBM61" s="72"/>
      <c r="HBN61" s="94"/>
      <c r="HBO61" s="94"/>
      <c r="HBP61" s="94"/>
      <c r="HBQ61" s="94"/>
      <c r="HBR61" s="94"/>
      <c r="HBS61" s="94"/>
      <c r="HBT61" s="94"/>
      <c r="HBU61" s="94"/>
      <c r="HBV61" s="94"/>
      <c r="HBW61" s="94"/>
      <c r="HBX61" s="94"/>
      <c r="HBY61" s="94"/>
      <c r="HBZ61" s="94"/>
      <c r="HCA61" s="94"/>
      <c r="HCB61" s="72" t="s">
        <v>434</v>
      </c>
      <c r="HCC61" s="72"/>
      <c r="HCD61" s="94"/>
      <c r="HCE61" s="94"/>
      <c r="HCF61" s="94"/>
      <c r="HCG61" s="94"/>
      <c r="HCH61" s="94"/>
      <c r="HCI61" s="94"/>
      <c r="HCJ61" s="94"/>
      <c r="HCK61" s="94"/>
      <c r="HCL61" s="94"/>
      <c r="HCM61" s="94"/>
      <c r="HCN61" s="94"/>
      <c r="HCO61" s="94"/>
      <c r="HCP61" s="94"/>
      <c r="HCQ61" s="94"/>
      <c r="HCR61" s="72" t="s">
        <v>434</v>
      </c>
      <c r="HCS61" s="72"/>
      <c r="HCT61" s="94"/>
      <c r="HCU61" s="94"/>
      <c r="HCV61" s="94"/>
      <c r="HCW61" s="94"/>
      <c r="HCX61" s="94"/>
      <c r="HCY61" s="94"/>
      <c r="HCZ61" s="94"/>
      <c r="HDA61" s="94"/>
      <c r="HDB61" s="94"/>
      <c r="HDC61" s="94"/>
      <c r="HDD61" s="94"/>
      <c r="HDE61" s="94"/>
      <c r="HDF61" s="94"/>
      <c r="HDG61" s="94"/>
      <c r="HDH61" s="72" t="s">
        <v>434</v>
      </c>
      <c r="HDI61" s="72"/>
      <c r="HDJ61" s="94"/>
      <c r="HDK61" s="94"/>
      <c r="HDL61" s="94"/>
      <c r="HDM61" s="94"/>
      <c r="HDN61" s="94"/>
      <c r="HDO61" s="94"/>
      <c r="HDP61" s="94"/>
      <c r="HDQ61" s="94"/>
      <c r="HDR61" s="94"/>
      <c r="HDS61" s="94"/>
      <c r="HDT61" s="94"/>
      <c r="HDU61" s="94"/>
      <c r="HDV61" s="94"/>
      <c r="HDW61" s="94"/>
      <c r="HDX61" s="72" t="s">
        <v>434</v>
      </c>
      <c r="HDY61" s="72"/>
      <c r="HDZ61" s="94"/>
      <c r="HEA61" s="94"/>
      <c r="HEB61" s="94"/>
      <c r="HEC61" s="94"/>
      <c r="HED61" s="94"/>
      <c r="HEE61" s="94"/>
      <c r="HEF61" s="94"/>
      <c r="HEG61" s="94"/>
      <c r="HEH61" s="94"/>
      <c r="HEI61" s="94"/>
      <c r="HEJ61" s="94"/>
      <c r="HEK61" s="94"/>
      <c r="HEL61" s="94"/>
      <c r="HEM61" s="94"/>
      <c r="HEN61" s="72" t="s">
        <v>434</v>
      </c>
      <c r="HEO61" s="72"/>
      <c r="HEP61" s="94"/>
      <c r="HEQ61" s="94"/>
      <c r="HER61" s="94"/>
      <c r="HES61" s="94"/>
      <c r="HET61" s="94"/>
      <c r="HEU61" s="94"/>
      <c r="HEV61" s="94"/>
      <c r="HEW61" s="94"/>
      <c r="HEX61" s="94"/>
      <c r="HEY61" s="94"/>
      <c r="HEZ61" s="94"/>
      <c r="HFA61" s="94"/>
      <c r="HFB61" s="94"/>
      <c r="HFC61" s="94"/>
      <c r="HFD61" s="72" t="s">
        <v>434</v>
      </c>
      <c r="HFE61" s="72"/>
      <c r="HFF61" s="94"/>
      <c r="HFG61" s="94"/>
      <c r="HFH61" s="94"/>
      <c r="HFI61" s="94"/>
      <c r="HFJ61" s="94"/>
      <c r="HFK61" s="94"/>
      <c r="HFL61" s="94"/>
      <c r="HFM61" s="94"/>
      <c r="HFN61" s="94"/>
      <c r="HFO61" s="94"/>
      <c r="HFP61" s="94"/>
      <c r="HFQ61" s="94"/>
      <c r="HFR61" s="94"/>
      <c r="HFS61" s="94"/>
      <c r="HFT61" s="72" t="s">
        <v>434</v>
      </c>
      <c r="HFU61" s="72"/>
      <c r="HFV61" s="94"/>
      <c r="HFW61" s="94"/>
      <c r="HFX61" s="94"/>
      <c r="HFY61" s="94"/>
      <c r="HFZ61" s="94"/>
      <c r="HGA61" s="94"/>
      <c r="HGB61" s="94"/>
      <c r="HGC61" s="94"/>
      <c r="HGD61" s="94"/>
      <c r="HGE61" s="94"/>
      <c r="HGF61" s="94"/>
      <c r="HGG61" s="94"/>
      <c r="HGH61" s="94"/>
      <c r="HGI61" s="94"/>
      <c r="HGJ61" s="72" t="s">
        <v>434</v>
      </c>
      <c r="HGK61" s="72"/>
      <c r="HGL61" s="94"/>
      <c r="HGM61" s="94"/>
      <c r="HGN61" s="94"/>
      <c r="HGO61" s="94"/>
      <c r="HGP61" s="94"/>
      <c r="HGQ61" s="94"/>
      <c r="HGR61" s="94"/>
      <c r="HGS61" s="94"/>
      <c r="HGT61" s="94"/>
      <c r="HGU61" s="94"/>
      <c r="HGV61" s="94"/>
      <c r="HGW61" s="94"/>
      <c r="HGX61" s="94"/>
      <c r="HGY61" s="94"/>
      <c r="HGZ61" s="72" t="s">
        <v>434</v>
      </c>
      <c r="HHA61" s="72"/>
      <c r="HHB61" s="94"/>
      <c r="HHC61" s="94"/>
      <c r="HHD61" s="94"/>
      <c r="HHE61" s="94"/>
      <c r="HHF61" s="94"/>
      <c r="HHG61" s="94"/>
      <c r="HHH61" s="94"/>
      <c r="HHI61" s="94"/>
      <c r="HHJ61" s="94"/>
      <c r="HHK61" s="94"/>
      <c r="HHL61" s="94"/>
      <c r="HHM61" s="94"/>
      <c r="HHN61" s="94"/>
      <c r="HHO61" s="94"/>
      <c r="HHP61" s="72" t="s">
        <v>434</v>
      </c>
      <c r="HHQ61" s="72"/>
      <c r="HHR61" s="94"/>
      <c r="HHS61" s="94"/>
      <c r="HHT61" s="94"/>
      <c r="HHU61" s="94"/>
      <c r="HHV61" s="94"/>
      <c r="HHW61" s="94"/>
      <c r="HHX61" s="94"/>
      <c r="HHY61" s="94"/>
      <c r="HHZ61" s="94"/>
      <c r="HIA61" s="94"/>
      <c r="HIB61" s="94"/>
      <c r="HIC61" s="94"/>
      <c r="HID61" s="94"/>
      <c r="HIE61" s="94"/>
      <c r="HIF61" s="72" t="s">
        <v>434</v>
      </c>
      <c r="HIG61" s="72"/>
      <c r="HIH61" s="94"/>
      <c r="HII61" s="94"/>
      <c r="HIJ61" s="94"/>
      <c r="HIK61" s="94"/>
      <c r="HIL61" s="94"/>
      <c r="HIM61" s="94"/>
      <c r="HIN61" s="94"/>
      <c r="HIO61" s="94"/>
      <c r="HIP61" s="94"/>
      <c r="HIQ61" s="94"/>
      <c r="HIR61" s="94"/>
      <c r="HIS61" s="94"/>
      <c r="HIT61" s="94"/>
      <c r="HIU61" s="94"/>
      <c r="HIV61" s="72" t="s">
        <v>434</v>
      </c>
      <c r="HIW61" s="72"/>
      <c r="HIX61" s="94"/>
      <c r="HIY61" s="94"/>
      <c r="HIZ61" s="94"/>
      <c r="HJA61" s="94"/>
      <c r="HJB61" s="94"/>
      <c r="HJC61" s="94"/>
      <c r="HJD61" s="94"/>
      <c r="HJE61" s="94"/>
      <c r="HJF61" s="94"/>
      <c r="HJG61" s="94"/>
      <c r="HJH61" s="94"/>
      <c r="HJI61" s="94"/>
      <c r="HJJ61" s="94"/>
      <c r="HJK61" s="94"/>
      <c r="HJL61" s="72" t="s">
        <v>434</v>
      </c>
      <c r="HJM61" s="72"/>
      <c r="HJN61" s="94"/>
      <c r="HJO61" s="94"/>
      <c r="HJP61" s="94"/>
      <c r="HJQ61" s="94"/>
      <c r="HJR61" s="94"/>
      <c r="HJS61" s="94"/>
      <c r="HJT61" s="94"/>
      <c r="HJU61" s="94"/>
      <c r="HJV61" s="94"/>
      <c r="HJW61" s="94"/>
      <c r="HJX61" s="94"/>
      <c r="HJY61" s="94"/>
      <c r="HJZ61" s="94"/>
      <c r="HKA61" s="94"/>
      <c r="HKB61" s="72" t="s">
        <v>434</v>
      </c>
      <c r="HKC61" s="72"/>
      <c r="HKD61" s="94"/>
      <c r="HKE61" s="94"/>
      <c r="HKF61" s="94"/>
      <c r="HKG61" s="94"/>
      <c r="HKH61" s="94"/>
      <c r="HKI61" s="94"/>
      <c r="HKJ61" s="94"/>
      <c r="HKK61" s="94"/>
      <c r="HKL61" s="94"/>
      <c r="HKM61" s="94"/>
      <c r="HKN61" s="94"/>
      <c r="HKO61" s="94"/>
      <c r="HKP61" s="94"/>
      <c r="HKQ61" s="94"/>
      <c r="HKR61" s="72" t="s">
        <v>434</v>
      </c>
      <c r="HKS61" s="72"/>
      <c r="HKT61" s="94"/>
      <c r="HKU61" s="94"/>
      <c r="HKV61" s="94"/>
      <c r="HKW61" s="94"/>
      <c r="HKX61" s="94"/>
      <c r="HKY61" s="94"/>
      <c r="HKZ61" s="94"/>
      <c r="HLA61" s="94"/>
      <c r="HLB61" s="94"/>
      <c r="HLC61" s="94"/>
      <c r="HLD61" s="94"/>
      <c r="HLE61" s="94"/>
      <c r="HLF61" s="94"/>
      <c r="HLG61" s="94"/>
      <c r="HLH61" s="72" t="s">
        <v>434</v>
      </c>
      <c r="HLI61" s="72"/>
      <c r="HLJ61" s="94"/>
      <c r="HLK61" s="94"/>
      <c r="HLL61" s="94"/>
      <c r="HLM61" s="94"/>
      <c r="HLN61" s="94"/>
      <c r="HLO61" s="94"/>
      <c r="HLP61" s="94"/>
      <c r="HLQ61" s="94"/>
      <c r="HLR61" s="94"/>
      <c r="HLS61" s="94"/>
      <c r="HLT61" s="94"/>
      <c r="HLU61" s="94"/>
      <c r="HLV61" s="94"/>
      <c r="HLW61" s="94"/>
      <c r="HLX61" s="72" t="s">
        <v>434</v>
      </c>
      <c r="HLY61" s="72"/>
      <c r="HLZ61" s="94"/>
      <c r="HMA61" s="94"/>
      <c r="HMB61" s="94"/>
      <c r="HMC61" s="94"/>
      <c r="HMD61" s="94"/>
      <c r="HME61" s="94"/>
      <c r="HMF61" s="94"/>
      <c r="HMG61" s="94"/>
      <c r="HMH61" s="94"/>
      <c r="HMI61" s="94"/>
      <c r="HMJ61" s="94"/>
      <c r="HMK61" s="94"/>
      <c r="HML61" s="94"/>
      <c r="HMM61" s="94"/>
      <c r="HMN61" s="72" t="s">
        <v>434</v>
      </c>
      <c r="HMO61" s="72"/>
      <c r="HMP61" s="94"/>
      <c r="HMQ61" s="94"/>
      <c r="HMR61" s="94"/>
      <c r="HMS61" s="94"/>
      <c r="HMT61" s="94"/>
      <c r="HMU61" s="94"/>
      <c r="HMV61" s="94"/>
      <c r="HMW61" s="94"/>
      <c r="HMX61" s="94"/>
      <c r="HMY61" s="94"/>
      <c r="HMZ61" s="94"/>
      <c r="HNA61" s="94"/>
      <c r="HNB61" s="94"/>
      <c r="HNC61" s="94"/>
      <c r="HND61" s="72" t="s">
        <v>434</v>
      </c>
      <c r="HNE61" s="72"/>
      <c r="HNF61" s="94"/>
      <c r="HNG61" s="94"/>
      <c r="HNH61" s="94"/>
      <c r="HNI61" s="94"/>
      <c r="HNJ61" s="94"/>
      <c r="HNK61" s="94"/>
      <c r="HNL61" s="94"/>
      <c r="HNM61" s="94"/>
      <c r="HNN61" s="94"/>
      <c r="HNO61" s="94"/>
      <c r="HNP61" s="94"/>
      <c r="HNQ61" s="94"/>
      <c r="HNR61" s="94"/>
      <c r="HNS61" s="94"/>
      <c r="HNT61" s="72" t="s">
        <v>434</v>
      </c>
      <c r="HNU61" s="72"/>
      <c r="HNV61" s="94"/>
      <c r="HNW61" s="94"/>
      <c r="HNX61" s="94"/>
      <c r="HNY61" s="94"/>
      <c r="HNZ61" s="94"/>
      <c r="HOA61" s="94"/>
      <c r="HOB61" s="94"/>
      <c r="HOC61" s="94"/>
      <c r="HOD61" s="94"/>
      <c r="HOE61" s="94"/>
      <c r="HOF61" s="94"/>
      <c r="HOG61" s="94"/>
      <c r="HOH61" s="94"/>
      <c r="HOI61" s="94"/>
      <c r="HOJ61" s="72" t="s">
        <v>434</v>
      </c>
      <c r="HOK61" s="72"/>
      <c r="HOL61" s="94"/>
      <c r="HOM61" s="94"/>
      <c r="HON61" s="94"/>
      <c r="HOO61" s="94"/>
      <c r="HOP61" s="94"/>
      <c r="HOQ61" s="94"/>
      <c r="HOR61" s="94"/>
      <c r="HOS61" s="94"/>
      <c r="HOT61" s="94"/>
      <c r="HOU61" s="94"/>
      <c r="HOV61" s="94"/>
      <c r="HOW61" s="94"/>
      <c r="HOX61" s="94"/>
      <c r="HOY61" s="94"/>
      <c r="HOZ61" s="72" t="s">
        <v>434</v>
      </c>
      <c r="HPA61" s="72"/>
      <c r="HPB61" s="94"/>
      <c r="HPC61" s="94"/>
      <c r="HPD61" s="94"/>
      <c r="HPE61" s="94"/>
      <c r="HPF61" s="94"/>
      <c r="HPG61" s="94"/>
      <c r="HPH61" s="94"/>
      <c r="HPI61" s="94"/>
      <c r="HPJ61" s="94"/>
      <c r="HPK61" s="94"/>
      <c r="HPL61" s="94"/>
      <c r="HPM61" s="94"/>
      <c r="HPN61" s="94"/>
      <c r="HPO61" s="94"/>
      <c r="HPP61" s="72" t="s">
        <v>434</v>
      </c>
      <c r="HPQ61" s="72"/>
      <c r="HPR61" s="94"/>
      <c r="HPS61" s="94"/>
      <c r="HPT61" s="94"/>
      <c r="HPU61" s="94"/>
      <c r="HPV61" s="94"/>
      <c r="HPW61" s="94"/>
      <c r="HPX61" s="94"/>
      <c r="HPY61" s="94"/>
      <c r="HPZ61" s="94"/>
      <c r="HQA61" s="94"/>
      <c r="HQB61" s="94"/>
      <c r="HQC61" s="94"/>
      <c r="HQD61" s="94"/>
      <c r="HQE61" s="94"/>
      <c r="HQF61" s="72" t="s">
        <v>434</v>
      </c>
      <c r="HQG61" s="72"/>
      <c r="HQH61" s="94"/>
      <c r="HQI61" s="94"/>
      <c r="HQJ61" s="94"/>
      <c r="HQK61" s="94"/>
      <c r="HQL61" s="94"/>
      <c r="HQM61" s="94"/>
      <c r="HQN61" s="94"/>
      <c r="HQO61" s="94"/>
      <c r="HQP61" s="94"/>
      <c r="HQQ61" s="94"/>
      <c r="HQR61" s="94"/>
      <c r="HQS61" s="94"/>
      <c r="HQT61" s="94"/>
      <c r="HQU61" s="94"/>
      <c r="HQV61" s="72" t="s">
        <v>434</v>
      </c>
      <c r="HQW61" s="72"/>
      <c r="HQX61" s="94"/>
      <c r="HQY61" s="94"/>
      <c r="HQZ61" s="94"/>
      <c r="HRA61" s="94"/>
      <c r="HRB61" s="94"/>
      <c r="HRC61" s="94"/>
      <c r="HRD61" s="94"/>
      <c r="HRE61" s="94"/>
      <c r="HRF61" s="94"/>
      <c r="HRG61" s="94"/>
      <c r="HRH61" s="94"/>
      <c r="HRI61" s="94"/>
      <c r="HRJ61" s="94"/>
      <c r="HRK61" s="94"/>
      <c r="HRL61" s="72" t="s">
        <v>434</v>
      </c>
      <c r="HRM61" s="72"/>
      <c r="HRN61" s="94"/>
      <c r="HRO61" s="94"/>
      <c r="HRP61" s="94"/>
      <c r="HRQ61" s="94"/>
      <c r="HRR61" s="94"/>
      <c r="HRS61" s="94"/>
      <c r="HRT61" s="94"/>
      <c r="HRU61" s="94"/>
      <c r="HRV61" s="94"/>
      <c r="HRW61" s="94"/>
      <c r="HRX61" s="94"/>
      <c r="HRY61" s="94"/>
      <c r="HRZ61" s="94"/>
      <c r="HSA61" s="94"/>
      <c r="HSB61" s="72" t="s">
        <v>434</v>
      </c>
      <c r="HSC61" s="72"/>
      <c r="HSD61" s="94"/>
      <c r="HSE61" s="94"/>
      <c r="HSF61" s="94"/>
      <c r="HSG61" s="94"/>
      <c r="HSH61" s="94"/>
      <c r="HSI61" s="94"/>
      <c r="HSJ61" s="94"/>
      <c r="HSK61" s="94"/>
      <c r="HSL61" s="94"/>
      <c r="HSM61" s="94"/>
      <c r="HSN61" s="94"/>
      <c r="HSO61" s="94"/>
      <c r="HSP61" s="94"/>
      <c r="HSQ61" s="94"/>
      <c r="HSR61" s="72" t="s">
        <v>434</v>
      </c>
      <c r="HSS61" s="72"/>
      <c r="HST61" s="94"/>
      <c r="HSU61" s="94"/>
      <c r="HSV61" s="94"/>
      <c r="HSW61" s="94"/>
      <c r="HSX61" s="94"/>
      <c r="HSY61" s="94"/>
      <c r="HSZ61" s="94"/>
      <c r="HTA61" s="94"/>
      <c r="HTB61" s="94"/>
      <c r="HTC61" s="94"/>
      <c r="HTD61" s="94"/>
      <c r="HTE61" s="94"/>
      <c r="HTF61" s="94"/>
      <c r="HTG61" s="94"/>
      <c r="HTH61" s="72" t="s">
        <v>434</v>
      </c>
      <c r="HTI61" s="72"/>
      <c r="HTJ61" s="94"/>
      <c r="HTK61" s="94"/>
      <c r="HTL61" s="94"/>
      <c r="HTM61" s="94"/>
      <c r="HTN61" s="94"/>
      <c r="HTO61" s="94"/>
      <c r="HTP61" s="94"/>
      <c r="HTQ61" s="94"/>
      <c r="HTR61" s="94"/>
      <c r="HTS61" s="94"/>
      <c r="HTT61" s="94"/>
      <c r="HTU61" s="94"/>
      <c r="HTV61" s="94"/>
      <c r="HTW61" s="94"/>
      <c r="HTX61" s="72" t="s">
        <v>434</v>
      </c>
      <c r="HTY61" s="72"/>
      <c r="HTZ61" s="94"/>
      <c r="HUA61" s="94"/>
      <c r="HUB61" s="94"/>
      <c r="HUC61" s="94"/>
      <c r="HUD61" s="94"/>
      <c r="HUE61" s="94"/>
      <c r="HUF61" s="94"/>
      <c r="HUG61" s="94"/>
      <c r="HUH61" s="94"/>
      <c r="HUI61" s="94"/>
      <c r="HUJ61" s="94"/>
      <c r="HUK61" s="94"/>
      <c r="HUL61" s="94"/>
      <c r="HUM61" s="94"/>
      <c r="HUN61" s="72" t="s">
        <v>434</v>
      </c>
      <c r="HUO61" s="72"/>
      <c r="HUP61" s="94"/>
      <c r="HUQ61" s="94"/>
      <c r="HUR61" s="94"/>
      <c r="HUS61" s="94"/>
      <c r="HUT61" s="94"/>
      <c r="HUU61" s="94"/>
      <c r="HUV61" s="94"/>
      <c r="HUW61" s="94"/>
      <c r="HUX61" s="94"/>
      <c r="HUY61" s="94"/>
      <c r="HUZ61" s="94"/>
      <c r="HVA61" s="94"/>
      <c r="HVB61" s="94"/>
      <c r="HVC61" s="94"/>
      <c r="HVD61" s="72" t="s">
        <v>434</v>
      </c>
      <c r="HVE61" s="72"/>
      <c r="HVF61" s="94"/>
      <c r="HVG61" s="94"/>
      <c r="HVH61" s="94"/>
      <c r="HVI61" s="94"/>
      <c r="HVJ61" s="94"/>
      <c r="HVK61" s="94"/>
      <c r="HVL61" s="94"/>
      <c r="HVM61" s="94"/>
      <c r="HVN61" s="94"/>
      <c r="HVO61" s="94"/>
      <c r="HVP61" s="94"/>
      <c r="HVQ61" s="94"/>
      <c r="HVR61" s="94"/>
      <c r="HVS61" s="94"/>
      <c r="HVT61" s="72" t="s">
        <v>434</v>
      </c>
      <c r="HVU61" s="72"/>
      <c r="HVV61" s="94"/>
      <c r="HVW61" s="94"/>
      <c r="HVX61" s="94"/>
      <c r="HVY61" s="94"/>
      <c r="HVZ61" s="94"/>
      <c r="HWA61" s="94"/>
      <c r="HWB61" s="94"/>
      <c r="HWC61" s="94"/>
      <c r="HWD61" s="94"/>
      <c r="HWE61" s="94"/>
      <c r="HWF61" s="94"/>
      <c r="HWG61" s="94"/>
      <c r="HWH61" s="94"/>
      <c r="HWI61" s="94"/>
      <c r="HWJ61" s="72" t="s">
        <v>434</v>
      </c>
      <c r="HWK61" s="72"/>
      <c r="HWL61" s="94"/>
      <c r="HWM61" s="94"/>
      <c r="HWN61" s="94"/>
      <c r="HWO61" s="94"/>
      <c r="HWP61" s="94"/>
      <c r="HWQ61" s="94"/>
      <c r="HWR61" s="94"/>
      <c r="HWS61" s="94"/>
      <c r="HWT61" s="94"/>
      <c r="HWU61" s="94"/>
      <c r="HWV61" s="94"/>
      <c r="HWW61" s="94"/>
      <c r="HWX61" s="94"/>
      <c r="HWY61" s="94"/>
      <c r="HWZ61" s="72" t="s">
        <v>434</v>
      </c>
      <c r="HXA61" s="72"/>
      <c r="HXB61" s="94"/>
      <c r="HXC61" s="94"/>
      <c r="HXD61" s="94"/>
      <c r="HXE61" s="94"/>
      <c r="HXF61" s="94"/>
      <c r="HXG61" s="94"/>
      <c r="HXH61" s="94"/>
      <c r="HXI61" s="94"/>
      <c r="HXJ61" s="94"/>
      <c r="HXK61" s="94"/>
      <c r="HXL61" s="94"/>
      <c r="HXM61" s="94"/>
      <c r="HXN61" s="94"/>
      <c r="HXO61" s="94"/>
      <c r="HXP61" s="72" t="s">
        <v>434</v>
      </c>
      <c r="HXQ61" s="72"/>
      <c r="HXR61" s="94"/>
      <c r="HXS61" s="94"/>
      <c r="HXT61" s="94"/>
      <c r="HXU61" s="94"/>
      <c r="HXV61" s="94"/>
      <c r="HXW61" s="94"/>
      <c r="HXX61" s="94"/>
      <c r="HXY61" s="94"/>
      <c r="HXZ61" s="94"/>
      <c r="HYA61" s="94"/>
      <c r="HYB61" s="94"/>
      <c r="HYC61" s="94"/>
      <c r="HYD61" s="94"/>
      <c r="HYE61" s="94"/>
      <c r="HYF61" s="72" t="s">
        <v>434</v>
      </c>
      <c r="HYG61" s="72"/>
      <c r="HYH61" s="94"/>
      <c r="HYI61" s="94"/>
      <c r="HYJ61" s="94"/>
      <c r="HYK61" s="94"/>
      <c r="HYL61" s="94"/>
      <c r="HYM61" s="94"/>
      <c r="HYN61" s="94"/>
      <c r="HYO61" s="94"/>
      <c r="HYP61" s="94"/>
      <c r="HYQ61" s="94"/>
      <c r="HYR61" s="94"/>
      <c r="HYS61" s="94"/>
      <c r="HYT61" s="94"/>
      <c r="HYU61" s="94"/>
      <c r="HYV61" s="72" t="s">
        <v>434</v>
      </c>
      <c r="HYW61" s="72"/>
      <c r="HYX61" s="94"/>
      <c r="HYY61" s="94"/>
      <c r="HYZ61" s="94"/>
      <c r="HZA61" s="94"/>
      <c r="HZB61" s="94"/>
      <c r="HZC61" s="94"/>
      <c r="HZD61" s="94"/>
      <c r="HZE61" s="94"/>
      <c r="HZF61" s="94"/>
      <c r="HZG61" s="94"/>
      <c r="HZH61" s="94"/>
      <c r="HZI61" s="94"/>
      <c r="HZJ61" s="94"/>
      <c r="HZK61" s="94"/>
      <c r="HZL61" s="72" t="s">
        <v>434</v>
      </c>
      <c r="HZM61" s="72"/>
      <c r="HZN61" s="94"/>
      <c r="HZO61" s="94"/>
      <c r="HZP61" s="94"/>
      <c r="HZQ61" s="94"/>
      <c r="HZR61" s="94"/>
      <c r="HZS61" s="94"/>
      <c r="HZT61" s="94"/>
      <c r="HZU61" s="94"/>
      <c r="HZV61" s="94"/>
      <c r="HZW61" s="94"/>
      <c r="HZX61" s="94"/>
      <c r="HZY61" s="94"/>
      <c r="HZZ61" s="94"/>
      <c r="IAA61" s="94"/>
      <c r="IAB61" s="72" t="s">
        <v>434</v>
      </c>
      <c r="IAC61" s="72"/>
      <c r="IAD61" s="94"/>
      <c r="IAE61" s="94"/>
      <c r="IAF61" s="94"/>
      <c r="IAG61" s="94"/>
      <c r="IAH61" s="94"/>
      <c r="IAI61" s="94"/>
      <c r="IAJ61" s="94"/>
      <c r="IAK61" s="94"/>
      <c r="IAL61" s="94"/>
      <c r="IAM61" s="94"/>
      <c r="IAN61" s="94"/>
      <c r="IAO61" s="94"/>
      <c r="IAP61" s="94"/>
      <c r="IAQ61" s="94"/>
      <c r="IAR61" s="72" t="s">
        <v>434</v>
      </c>
      <c r="IAS61" s="72"/>
      <c r="IAT61" s="94"/>
      <c r="IAU61" s="94"/>
      <c r="IAV61" s="94"/>
      <c r="IAW61" s="94"/>
      <c r="IAX61" s="94"/>
      <c r="IAY61" s="94"/>
      <c r="IAZ61" s="94"/>
      <c r="IBA61" s="94"/>
      <c r="IBB61" s="94"/>
      <c r="IBC61" s="94"/>
      <c r="IBD61" s="94"/>
      <c r="IBE61" s="94"/>
      <c r="IBF61" s="94"/>
      <c r="IBG61" s="94"/>
      <c r="IBH61" s="72" t="s">
        <v>434</v>
      </c>
      <c r="IBI61" s="72"/>
      <c r="IBJ61" s="94"/>
      <c r="IBK61" s="94"/>
      <c r="IBL61" s="94"/>
      <c r="IBM61" s="94"/>
      <c r="IBN61" s="94"/>
      <c r="IBO61" s="94"/>
      <c r="IBP61" s="94"/>
      <c r="IBQ61" s="94"/>
      <c r="IBR61" s="94"/>
      <c r="IBS61" s="94"/>
      <c r="IBT61" s="94"/>
      <c r="IBU61" s="94"/>
      <c r="IBV61" s="94"/>
      <c r="IBW61" s="94"/>
      <c r="IBX61" s="72" t="s">
        <v>434</v>
      </c>
      <c r="IBY61" s="72"/>
      <c r="IBZ61" s="94"/>
      <c r="ICA61" s="94"/>
      <c r="ICB61" s="94"/>
      <c r="ICC61" s="94"/>
      <c r="ICD61" s="94"/>
      <c r="ICE61" s="94"/>
      <c r="ICF61" s="94"/>
      <c r="ICG61" s="94"/>
      <c r="ICH61" s="94"/>
      <c r="ICI61" s="94"/>
      <c r="ICJ61" s="94"/>
      <c r="ICK61" s="94"/>
      <c r="ICL61" s="94"/>
      <c r="ICM61" s="94"/>
      <c r="ICN61" s="72" t="s">
        <v>434</v>
      </c>
      <c r="ICO61" s="72"/>
      <c r="ICP61" s="94"/>
      <c r="ICQ61" s="94"/>
      <c r="ICR61" s="94"/>
      <c r="ICS61" s="94"/>
      <c r="ICT61" s="94"/>
      <c r="ICU61" s="94"/>
      <c r="ICV61" s="94"/>
      <c r="ICW61" s="94"/>
      <c r="ICX61" s="94"/>
      <c r="ICY61" s="94"/>
      <c r="ICZ61" s="94"/>
      <c r="IDA61" s="94"/>
      <c r="IDB61" s="94"/>
      <c r="IDC61" s="94"/>
      <c r="IDD61" s="72" t="s">
        <v>434</v>
      </c>
      <c r="IDE61" s="72"/>
      <c r="IDF61" s="94"/>
      <c r="IDG61" s="94"/>
      <c r="IDH61" s="94"/>
      <c r="IDI61" s="94"/>
      <c r="IDJ61" s="94"/>
      <c r="IDK61" s="94"/>
      <c r="IDL61" s="94"/>
      <c r="IDM61" s="94"/>
      <c r="IDN61" s="94"/>
      <c r="IDO61" s="94"/>
      <c r="IDP61" s="94"/>
      <c r="IDQ61" s="94"/>
      <c r="IDR61" s="94"/>
      <c r="IDS61" s="94"/>
      <c r="IDT61" s="72" t="s">
        <v>434</v>
      </c>
      <c r="IDU61" s="72"/>
      <c r="IDV61" s="94"/>
      <c r="IDW61" s="94"/>
      <c r="IDX61" s="94"/>
      <c r="IDY61" s="94"/>
      <c r="IDZ61" s="94"/>
      <c r="IEA61" s="94"/>
      <c r="IEB61" s="94"/>
      <c r="IEC61" s="94"/>
      <c r="IED61" s="94"/>
      <c r="IEE61" s="94"/>
      <c r="IEF61" s="94"/>
      <c r="IEG61" s="94"/>
      <c r="IEH61" s="94"/>
      <c r="IEI61" s="94"/>
      <c r="IEJ61" s="72" t="s">
        <v>434</v>
      </c>
      <c r="IEK61" s="72"/>
      <c r="IEL61" s="94"/>
      <c r="IEM61" s="94"/>
      <c r="IEN61" s="94"/>
      <c r="IEO61" s="94"/>
      <c r="IEP61" s="94"/>
      <c r="IEQ61" s="94"/>
      <c r="IER61" s="94"/>
      <c r="IES61" s="94"/>
      <c r="IET61" s="94"/>
      <c r="IEU61" s="94"/>
      <c r="IEV61" s="94"/>
      <c r="IEW61" s="94"/>
      <c r="IEX61" s="94"/>
      <c r="IEY61" s="94"/>
      <c r="IEZ61" s="72" t="s">
        <v>434</v>
      </c>
      <c r="IFA61" s="72"/>
      <c r="IFB61" s="94"/>
      <c r="IFC61" s="94"/>
      <c r="IFD61" s="94"/>
      <c r="IFE61" s="94"/>
      <c r="IFF61" s="94"/>
      <c r="IFG61" s="94"/>
      <c r="IFH61" s="94"/>
      <c r="IFI61" s="94"/>
      <c r="IFJ61" s="94"/>
      <c r="IFK61" s="94"/>
      <c r="IFL61" s="94"/>
      <c r="IFM61" s="94"/>
      <c r="IFN61" s="94"/>
      <c r="IFO61" s="94"/>
      <c r="IFP61" s="72" t="s">
        <v>434</v>
      </c>
      <c r="IFQ61" s="72"/>
      <c r="IFR61" s="94"/>
      <c r="IFS61" s="94"/>
      <c r="IFT61" s="94"/>
      <c r="IFU61" s="94"/>
      <c r="IFV61" s="94"/>
      <c r="IFW61" s="94"/>
      <c r="IFX61" s="94"/>
      <c r="IFY61" s="94"/>
      <c r="IFZ61" s="94"/>
      <c r="IGA61" s="94"/>
      <c r="IGB61" s="94"/>
      <c r="IGC61" s="94"/>
      <c r="IGD61" s="94"/>
      <c r="IGE61" s="94"/>
      <c r="IGF61" s="72" t="s">
        <v>434</v>
      </c>
      <c r="IGG61" s="72"/>
      <c r="IGH61" s="94"/>
      <c r="IGI61" s="94"/>
      <c r="IGJ61" s="94"/>
      <c r="IGK61" s="94"/>
      <c r="IGL61" s="94"/>
      <c r="IGM61" s="94"/>
      <c r="IGN61" s="94"/>
      <c r="IGO61" s="94"/>
      <c r="IGP61" s="94"/>
      <c r="IGQ61" s="94"/>
      <c r="IGR61" s="94"/>
      <c r="IGS61" s="94"/>
      <c r="IGT61" s="94"/>
      <c r="IGU61" s="94"/>
      <c r="IGV61" s="72" t="s">
        <v>434</v>
      </c>
      <c r="IGW61" s="72"/>
      <c r="IGX61" s="94"/>
      <c r="IGY61" s="94"/>
      <c r="IGZ61" s="94"/>
      <c r="IHA61" s="94"/>
      <c r="IHB61" s="94"/>
      <c r="IHC61" s="94"/>
      <c r="IHD61" s="94"/>
      <c r="IHE61" s="94"/>
      <c r="IHF61" s="94"/>
      <c r="IHG61" s="94"/>
      <c r="IHH61" s="94"/>
      <c r="IHI61" s="94"/>
      <c r="IHJ61" s="94"/>
      <c r="IHK61" s="94"/>
      <c r="IHL61" s="72" t="s">
        <v>434</v>
      </c>
      <c r="IHM61" s="72"/>
      <c r="IHN61" s="94"/>
      <c r="IHO61" s="94"/>
      <c r="IHP61" s="94"/>
      <c r="IHQ61" s="94"/>
      <c r="IHR61" s="94"/>
      <c r="IHS61" s="94"/>
      <c r="IHT61" s="94"/>
      <c r="IHU61" s="94"/>
      <c r="IHV61" s="94"/>
      <c r="IHW61" s="94"/>
      <c r="IHX61" s="94"/>
      <c r="IHY61" s="94"/>
      <c r="IHZ61" s="94"/>
      <c r="IIA61" s="94"/>
      <c r="IIB61" s="72" t="s">
        <v>434</v>
      </c>
      <c r="IIC61" s="72"/>
      <c r="IID61" s="94"/>
      <c r="IIE61" s="94"/>
      <c r="IIF61" s="94"/>
      <c r="IIG61" s="94"/>
      <c r="IIH61" s="94"/>
      <c r="III61" s="94"/>
      <c r="IIJ61" s="94"/>
      <c r="IIK61" s="94"/>
      <c r="IIL61" s="94"/>
      <c r="IIM61" s="94"/>
      <c r="IIN61" s="94"/>
      <c r="IIO61" s="94"/>
      <c r="IIP61" s="94"/>
      <c r="IIQ61" s="94"/>
      <c r="IIR61" s="72" t="s">
        <v>434</v>
      </c>
      <c r="IIS61" s="72"/>
      <c r="IIT61" s="94"/>
      <c r="IIU61" s="94"/>
      <c r="IIV61" s="94"/>
      <c r="IIW61" s="94"/>
      <c r="IIX61" s="94"/>
      <c r="IIY61" s="94"/>
      <c r="IIZ61" s="94"/>
      <c r="IJA61" s="94"/>
      <c r="IJB61" s="94"/>
      <c r="IJC61" s="94"/>
      <c r="IJD61" s="94"/>
      <c r="IJE61" s="94"/>
      <c r="IJF61" s="94"/>
      <c r="IJG61" s="94"/>
      <c r="IJH61" s="72" t="s">
        <v>434</v>
      </c>
      <c r="IJI61" s="72"/>
      <c r="IJJ61" s="94"/>
      <c r="IJK61" s="94"/>
      <c r="IJL61" s="94"/>
      <c r="IJM61" s="94"/>
      <c r="IJN61" s="94"/>
      <c r="IJO61" s="94"/>
      <c r="IJP61" s="94"/>
      <c r="IJQ61" s="94"/>
      <c r="IJR61" s="94"/>
      <c r="IJS61" s="94"/>
      <c r="IJT61" s="94"/>
      <c r="IJU61" s="94"/>
      <c r="IJV61" s="94"/>
      <c r="IJW61" s="94"/>
      <c r="IJX61" s="72" t="s">
        <v>434</v>
      </c>
      <c r="IJY61" s="72"/>
      <c r="IJZ61" s="94"/>
      <c r="IKA61" s="94"/>
      <c r="IKB61" s="94"/>
      <c r="IKC61" s="94"/>
      <c r="IKD61" s="94"/>
      <c r="IKE61" s="94"/>
      <c r="IKF61" s="94"/>
      <c r="IKG61" s="94"/>
      <c r="IKH61" s="94"/>
      <c r="IKI61" s="94"/>
      <c r="IKJ61" s="94"/>
      <c r="IKK61" s="94"/>
      <c r="IKL61" s="94"/>
      <c r="IKM61" s="94"/>
      <c r="IKN61" s="72" t="s">
        <v>434</v>
      </c>
      <c r="IKO61" s="72"/>
      <c r="IKP61" s="94"/>
      <c r="IKQ61" s="94"/>
      <c r="IKR61" s="94"/>
      <c r="IKS61" s="94"/>
      <c r="IKT61" s="94"/>
      <c r="IKU61" s="94"/>
      <c r="IKV61" s="94"/>
      <c r="IKW61" s="94"/>
      <c r="IKX61" s="94"/>
      <c r="IKY61" s="94"/>
      <c r="IKZ61" s="94"/>
      <c r="ILA61" s="94"/>
      <c r="ILB61" s="94"/>
      <c r="ILC61" s="94"/>
      <c r="ILD61" s="72" t="s">
        <v>434</v>
      </c>
      <c r="ILE61" s="72"/>
      <c r="ILF61" s="94"/>
      <c r="ILG61" s="94"/>
      <c r="ILH61" s="94"/>
      <c r="ILI61" s="94"/>
      <c r="ILJ61" s="94"/>
      <c r="ILK61" s="94"/>
      <c r="ILL61" s="94"/>
      <c r="ILM61" s="94"/>
      <c r="ILN61" s="94"/>
      <c r="ILO61" s="94"/>
      <c r="ILP61" s="94"/>
      <c r="ILQ61" s="94"/>
      <c r="ILR61" s="94"/>
      <c r="ILS61" s="94"/>
      <c r="ILT61" s="72" t="s">
        <v>434</v>
      </c>
      <c r="ILU61" s="72"/>
      <c r="ILV61" s="94"/>
      <c r="ILW61" s="94"/>
      <c r="ILX61" s="94"/>
      <c r="ILY61" s="94"/>
      <c r="ILZ61" s="94"/>
      <c r="IMA61" s="94"/>
      <c r="IMB61" s="94"/>
      <c r="IMC61" s="94"/>
      <c r="IMD61" s="94"/>
      <c r="IME61" s="94"/>
      <c r="IMF61" s="94"/>
      <c r="IMG61" s="94"/>
      <c r="IMH61" s="94"/>
      <c r="IMI61" s="94"/>
      <c r="IMJ61" s="72" t="s">
        <v>434</v>
      </c>
      <c r="IMK61" s="72"/>
      <c r="IML61" s="94"/>
      <c r="IMM61" s="94"/>
      <c r="IMN61" s="94"/>
      <c r="IMO61" s="94"/>
      <c r="IMP61" s="94"/>
      <c r="IMQ61" s="94"/>
      <c r="IMR61" s="94"/>
      <c r="IMS61" s="94"/>
      <c r="IMT61" s="94"/>
      <c r="IMU61" s="94"/>
      <c r="IMV61" s="94"/>
      <c r="IMW61" s="94"/>
      <c r="IMX61" s="94"/>
      <c r="IMY61" s="94"/>
      <c r="IMZ61" s="72" t="s">
        <v>434</v>
      </c>
      <c r="INA61" s="72"/>
      <c r="INB61" s="94"/>
      <c r="INC61" s="94"/>
      <c r="IND61" s="94"/>
      <c r="INE61" s="94"/>
      <c r="INF61" s="94"/>
      <c r="ING61" s="94"/>
      <c r="INH61" s="94"/>
      <c r="INI61" s="94"/>
      <c r="INJ61" s="94"/>
      <c r="INK61" s="94"/>
      <c r="INL61" s="94"/>
      <c r="INM61" s="94"/>
      <c r="INN61" s="94"/>
      <c r="INO61" s="94"/>
      <c r="INP61" s="72" t="s">
        <v>434</v>
      </c>
      <c r="INQ61" s="72"/>
      <c r="INR61" s="94"/>
      <c r="INS61" s="94"/>
      <c r="INT61" s="94"/>
      <c r="INU61" s="94"/>
      <c r="INV61" s="94"/>
      <c r="INW61" s="94"/>
      <c r="INX61" s="94"/>
      <c r="INY61" s="94"/>
      <c r="INZ61" s="94"/>
      <c r="IOA61" s="94"/>
      <c r="IOB61" s="94"/>
      <c r="IOC61" s="94"/>
      <c r="IOD61" s="94"/>
      <c r="IOE61" s="94"/>
      <c r="IOF61" s="72" t="s">
        <v>434</v>
      </c>
      <c r="IOG61" s="72"/>
      <c r="IOH61" s="94"/>
      <c r="IOI61" s="94"/>
      <c r="IOJ61" s="94"/>
      <c r="IOK61" s="94"/>
      <c r="IOL61" s="94"/>
      <c r="IOM61" s="94"/>
      <c r="ION61" s="94"/>
      <c r="IOO61" s="94"/>
      <c r="IOP61" s="94"/>
      <c r="IOQ61" s="94"/>
      <c r="IOR61" s="94"/>
      <c r="IOS61" s="94"/>
      <c r="IOT61" s="94"/>
      <c r="IOU61" s="94"/>
      <c r="IOV61" s="72" t="s">
        <v>434</v>
      </c>
      <c r="IOW61" s="72"/>
      <c r="IOX61" s="94"/>
      <c r="IOY61" s="94"/>
      <c r="IOZ61" s="94"/>
      <c r="IPA61" s="94"/>
      <c r="IPB61" s="94"/>
      <c r="IPC61" s="94"/>
      <c r="IPD61" s="94"/>
      <c r="IPE61" s="94"/>
      <c r="IPF61" s="94"/>
      <c r="IPG61" s="94"/>
      <c r="IPH61" s="94"/>
      <c r="IPI61" s="94"/>
      <c r="IPJ61" s="94"/>
      <c r="IPK61" s="94"/>
      <c r="IPL61" s="72" t="s">
        <v>434</v>
      </c>
      <c r="IPM61" s="72"/>
      <c r="IPN61" s="94"/>
      <c r="IPO61" s="94"/>
      <c r="IPP61" s="94"/>
      <c r="IPQ61" s="94"/>
      <c r="IPR61" s="94"/>
      <c r="IPS61" s="94"/>
      <c r="IPT61" s="94"/>
      <c r="IPU61" s="94"/>
      <c r="IPV61" s="94"/>
      <c r="IPW61" s="94"/>
      <c r="IPX61" s="94"/>
      <c r="IPY61" s="94"/>
      <c r="IPZ61" s="94"/>
      <c r="IQA61" s="94"/>
      <c r="IQB61" s="72" t="s">
        <v>434</v>
      </c>
      <c r="IQC61" s="72"/>
      <c r="IQD61" s="94"/>
      <c r="IQE61" s="94"/>
      <c r="IQF61" s="94"/>
      <c r="IQG61" s="94"/>
      <c r="IQH61" s="94"/>
      <c r="IQI61" s="94"/>
      <c r="IQJ61" s="94"/>
      <c r="IQK61" s="94"/>
      <c r="IQL61" s="94"/>
      <c r="IQM61" s="94"/>
      <c r="IQN61" s="94"/>
      <c r="IQO61" s="94"/>
      <c r="IQP61" s="94"/>
      <c r="IQQ61" s="94"/>
      <c r="IQR61" s="72" t="s">
        <v>434</v>
      </c>
      <c r="IQS61" s="72"/>
      <c r="IQT61" s="94"/>
      <c r="IQU61" s="94"/>
      <c r="IQV61" s="94"/>
      <c r="IQW61" s="94"/>
      <c r="IQX61" s="94"/>
      <c r="IQY61" s="94"/>
      <c r="IQZ61" s="94"/>
      <c r="IRA61" s="94"/>
      <c r="IRB61" s="94"/>
      <c r="IRC61" s="94"/>
      <c r="IRD61" s="94"/>
      <c r="IRE61" s="94"/>
      <c r="IRF61" s="94"/>
      <c r="IRG61" s="94"/>
      <c r="IRH61" s="72" t="s">
        <v>434</v>
      </c>
      <c r="IRI61" s="72"/>
      <c r="IRJ61" s="94"/>
      <c r="IRK61" s="94"/>
      <c r="IRL61" s="94"/>
      <c r="IRM61" s="94"/>
      <c r="IRN61" s="94"/>
      <c r="IRO61" s="94"/>
      <c r="IRP61" s="94"/>
      <c r="IRQ61" s="94"/>
      <c r="IRR61" s="94"/>
      <c r="IRS61" s="94"/>
      <c r="IRT61" s="94"/>
      <c r="IRU61" s="94"/>
      <c r="IRV61" s="94"/>
      <c r="IRW61" s="94"/>
      <c r="IRX61" s="72" t="s">
        <v>434</v>
      </c>
      <c r="IRY61" s="72"/>
      <c r="IRZ61" s="94"/>
      <c r="ISA61" s="94"/>
      <c r="ISB61" s="94"/>
      <c r="ISC61" s="94"/>
      <c r="ISD61" s="94"/>
      <c r="ISE61" s="94"/>
      <c r="ISF61" s="94"/>
      <c r="ISG61" s="94"/>
      <c r="ISH61" s="94"/>
      <c r="ISI61" s="94"/>
      <c r="ISJ61" s="94"/>
      <c r="ISK61" s="94"/>
      <c r="ISL61" s="94"/>
      <c r="ISM61" s="94"/>
      <c r="ISN61" s="72" t="s">
        <v>434</v>
      </c>
      <c r="ISO61" s="72"/>
      <c r="ISP61" s="94"/>
      <c r="ISQ61" s="94"/>
      <c r="ISR61" s="94"/>
      <c r="ISS61" s="94"/>
      <c r="IST61" s="94"/>
      <c r="ISU61" s="94"/>
      <c r="ISV61" s="94"/>
      <c r="ISW61" s="94"/>
      <c r="ISX61" s="94"/>
      <c r="ISY61" s="94"/>
      <c r="ISZ61" s="94"/>
      <c r="ITA61" s="94"/>
      <c r="ITB61" s="94"/>
      <c r="ITC61" s="94"/>
      <c r="ITD61" s="72" t="s">
        <v>434</v>
      </c>
      <c r="ITE61" s="72"/>
      <c r="ITF61" s="94"/>
      <c r="ITG61" s="94"/>
      <c r="ITH61" s="94"/>
      <c r="ITI61" s="94"/>
      <c r="ITJ61" s="94"/>
      <c r="ITK61" s="94"/>
      <c r="ITL61" s="94"/>
      <c r="ITM61" s="94"/>
      <c r="ITN61" s="94"/>
      <c r="ITO61" s="94"/>
      <c r="ITP61" s="94"/>
      <c r="ITQ61" s="94"/>
      <c r="ITR61" s="94"/>
      <c r="ITS61" s="94"/>
      <c r="ITT61" s="72" t="s">
        <v>434</v>
      </c>
      <c r="ITU61" s="72"/>
      <c r="ITV61" s="94"/>
      <c r="ITW61" s="94"/>
      <c r="ITX61" s="94"/>
      <c r="ITY61" s="94"/>
      <c r="ITZ61" s="94"/>
      <c r="IUA61" s="94"/>
      <c r="IUB61" s="94"/>
      <c r="IUC61" s="94"/>
      <c r="IUD61" s="94"/>
      <c r="IUE61" s="94"/>
      <c r="IUF61" s="94"/>
      <c r="IUG61" s="94"/>
      <c r="IUH61" s="94"/>
      <c r="IUI61" s="94"/>
      <c r="IUJ61" s="72" t="s">
        <v>434</v>
      </c>
      <c r="IUK61" s="72"/>
      <c r="IUL61" s="94"/>
      <c r="IUM61" s="94"/>
      <c r="IUN61" s="94"/>
      <c r="IUO61" s="94"/>
      <c r="IUP61" s="94"/>
      <c r="IUQ61" s="94"/>
      <c r="IUR61" s="94"/>
      <c r="IUS61" s="94"/>
      <c r="IUT61" s="94"/>
      <c r="IUU61" s="94"/>
      <c r="IUV61" s="94"/>
      <c r="IUW61" s="94"/>
      <c r="IUX61" s="94"/>
      <c r="IUY61" s="94"/>
      <c r="IUZ61" s="72" t="s">
        <v>434</v>
      </c>
      <c r="IVA61" s="72"/>
      <c r="IVB61" s="94"/>
      <c r="IVC61" s="94"/>
      <c r="IVD61" s="94"/>
      <c r="IVE61" s="94"/>
      <c r="IVF61" s="94"/>
      <c r="IVG61" s="94"/>
      <c r="IVH61" s="94"/>
      <c r="IVI61" s="94"/>
      <c r="IVJ61" s="94"/>
      <c r="IVK61" s="94"/>
      <c r="IVL61" s="94"/>
      <c r="IVM61" s="94"/>
      <c r="IVN61" s="94"/>
      <c r="IVO61" s="94"/>
      <c r="IVP61" s="72" t="s">
        <v>434</v>
      </c>
      <c r="IVQ61" s="72"/>
      <c r="IVR61" s="94"/>
      <c r="IVS61" s="94"/>
      <c r="IVT61" s="94"/>
      <c r="IVU61" s="94"/>
      <c r="IVV61" s="94"/>
      <c r="IVW61" s="94"/>
      <c r="IVX61" s="94"/>
      <c r="IVY61" s="94"/>
      <c r="IVZ61" s="94"/>
      <c r="IWA61" s="94"/>
      <c r="IWB61" s="94"/>
      <c r="IWC61" s="94"/>
      <c r="IWD61" s="94"/>
      <c r="IWE61" s="94"/>
      <c r="IWF61" s="72" t="s">
        <v>434</v>
      </c>
      <c r="IWG61" s="72"/>
      <c r="IWH61" s="94"/>
      <c r="IWI61" s="94"/>
      <c r="IWJ61" s="94"/>
      <c r="IWK61" s="94"/>
      <c r="IWL61" s="94"/>
      <c r="IWM61" s="94"/>
      <c r="IWN61" s="94"/>
      <c r="IWO61" s="94"/>
      <c r="IWP61" s="94"/>
      <c r="IWQ61" s="94"/>
      <c r="IWR61" s="94"/>
      <c r="IWS61" s="94"/>
      <c r="IWT61" s="94"/>
      <c r="IWU61" s="94"/>
      <c r="IWV61" s="72" t="s">
        <v>434</v>
      </c>
      <c r="IWW61" s="72"/>
      <c r="IWX61" s="94"/>
      <c r="IWY61" s="94"/>
      <c r="IWZ61" s="94"/>
      <c r="IXA61" s="94"/>
      <c r="IXB61" s="94"/>
      <c r="IXC61" s="94"/>
      <c r="IXD61" s="94"/>
      <c r="IXE61" s="94"/>
      <c r="IXF61" s="94"/>
      <c r="IXG61" s="94"/>
      <c r="IXH61" s="94"/>
      <c r="IXI61" s="94"/>
      <c r="IXJ61" s="94"/>
      <c r="IXK61" s="94"/>
      <c r="IXL61" s="72" t="s">
        <v>434</v>
      </c>
      <c r="IXM61" s="72"/>
      <c r="IXN61" s="94"/>
      <c r="IXO61" s="94"/>
      <c r="IXP61" s="94"/>
      <c r="IXQ61" s="94"/>
      <c r="IXR61" s="94"/>
      <c r="IXS61" s="94"/>
      <c r="IXT61" s="94"/>
      <c r="IXU61" s="94"/>
      <c r="IXV61" s="94"/>
      <c r="IXW61" s="94"/>
      <c r="IXX61" s="94"/>
      <c r="IXY61" s="94"/>
      <c r="IXZ61" s="94"/>
      <c r="IYA61" s="94"/>
      <c r="IYB61" s="72" t="s">
        <v>434</v>
      </c>
      <c r="IYC61" s="72"/>
      <c r="IYD61" s="94"/>
      <c r="IYE61" s="94"/>
      <c r="IYF61" s="94"/>
      <c r="IYG61" s="94"/>
      <c r="IYH61" s="94"/>
      <c r="IYI61" s="94"/>
      <c r="IYJ61" s="94"/>
      <c r="IYK61" s="94"/>
      <c r="IYL61" s="94"/>
      <c r="IYM61" s="94"/>
      <c r="IYN61" s="94"/>
      <c r="IYO61" s="94"/>
      <c r="IYP61" s="94"/>
      <c r="IYQ61" s="94"/>
      <c r="IYR61" s="72" t="s">
        <v>434</v>
      </c>
      <c r="IYS61" s="72"/>
      <c r="IYT61" s="94"/>
      <c r="IYU61" s="94"/>
      <c r="IYV61" s="94"/>
      <c r="IYW61" s="94"/>
      <c r="IYX61" s="94"/>
      <c r="IYY61" s="94"/>
      <c r="IYZ61" s="94"/>
      <c r="IZA61" s="94"/>
      <c r="IZB61" s="94"/>
      <c r="IZC61" s="94"/>
      <c r="IZD61" s="94"/>
      <c r="IZE61" s="94"/>
      <c r="IZF61" s="94"/>
      <c r="IZG61" s="94"/>
      <c r="IZH61" s="72" t="s">
        <v>434</v>
      </c>
      <c r="IZI61" s="72"/>
      <c r="IZJ61" s="94"/>
      <c r="IZK61" s="94"/>
      <c r="IZL61" s="94"/>
      <c r="IZM61" s="94"/>
      <c r="IZN61" s="94"/>
      <c r="IZO61" s="94"/>
      <c r="IZP61" s="94"/>
      <c r="IZQ61" s="94"/>
      <c r="IZR61" s="94"/>
      <c r="IZS61" s="94"/>
      <c r="IZT61" s="94"/>
      <c r="IZU61" s="94"/>
      <c r="IZV61" s="94"/>
      <c r="IZW61" s="94"/>
      <c r="IZX61" s="72" t="s">
        <v>434</v>
      </c>
      <c r="IZY61" s="72"/>
      <c r="IZZ61" s="94"/>
      <c r="JAA61" s="94"/>
      <c r="JAB61" s="94"/>
      <c r="JAC61" s="94"/>
      <c r="JAD61" s="94"/>
      <c r="JAE61" s="94"/>
      <c r="JAF61" s="94"/>
      <c r="JAG61" s="94"/>
      <c r="JAH61" s="94"/>
      <c r="JAI61" s="94"/>
      <c r="JAJ61" s="94"/>
      <c r="JAK61" s="94"/>
      <c r="JAL61" s="94"/>
      <c r="JAM61" s="94"/>
      <c r="JAN61" s="72" t="s">
        <v>434</v>
      </c>
      <c r="JAO61" s="72"/>
      <c r="JAP61" s="94"/>
      <c r="JAQ61" s="94"/>
      <c r="JAR61" s="94"/>
      <c r="JAS61" s="94"/>
      <c r="JAT61" s="94"/>
      <c r="JAU61" s="94"/>
      <c r="JAV61" s="94"/>
      <c r="JAW61" s="94"/>
      <c r="JAX61" s="94"/>
      <c r="JAY61" s="94"/>
      <c r="JAZ61" s="94"/>
      <c r="JBA61" s="94"/>
      <c r="JBB61" s="94"/>
      <c r="JBC61" s="94"/>
      <c r="JBD61" s="72" t="s">
        <v>434</v>
      </c>
      <c r="JBE61" s="72"/>
      <c r="JBF61" s="94"/>
      <c r="JBG61" s="94"/>
      <c r="JBH61" s="94"/>
      <c r="JBI61" s="94"/>
      <c r="JBJ61" s="94"/>
      <c r="JBK61" s="94"/>
      <c r="JBL61" s="94"/>
      <c r="JBM61" s="94"/>
      <c r="JBN61" s="94"/>
      <c r="JBO61" s="94"/>
      <c r="JBP61" s="94"/>
      <c r="JBQ61" s="94"/>
      <c r="JBR61" s="94"/>
      <c r="JBS61" s="94"/>
      <c r="JBT61" s="72" t="s">
        <v>434</v>
      </c>
      <c r="JBU61" s="72"/>
      <c r="JBV61" s="94"/>
      <c r="JBW61" s="94"/>
      <c r="JBX61" s="94"/>
      <c r="JBY61" s="94"/>
      <c r="JBZ61" s="94"/>
      <c r="JCA61" s="94"/>
      <c r="JCB61" s="94"/>
      <c r="JCC61" s="94"/>
      <c r="JCD61" s="94"/>
      <c r="JCE61" s="94"/>
      <c r="JCF61" s="94"/>
      <c r="JCG61" s="94"/>
      <c r="JCH61" s="94"/>
      <c r="JCI61" s="94"/>
      <c r="JCJ61" s="72" t="s">
        <v>434</v>
      </c>
      <c r="JCK61" s="72"/>
      <c r="JCL61" s="94"/>
      <c r="JCM61" s="94"/>
      <c r="JCN61" s="94"/>
      <c r="JCO61" s="94"/>
      <c r="JCP61" s="94"/>
      <c r="JCQ61" s="94"/>
      <c r="JCR61" s="94"/>
      <c r="JCS61" s="94"/>
      <c r="JCT61" s="94"/>
      <c r="JCU61" s="94"/>
      <c r="JCV61" s="94"/>
      <c r="JCW61" s="94"/>
      <c r="JCX61" s="94"/>
      <c r="JCY61" s="94"/>
      <c r="JCZ61" s="72" t="s">
        <v>434</v>
      </c>
      <c r="JDA61" s="72"/>
      <c r="JDB61" s="94"/>
      <c r="JDC61" s="94"/>
      <c r="JDD61" s="94"/>
      <c r="JDE61" s="94"/>
      <c r="JDF61" s="94"/>
      <c r="JDG61" s="94"/>
      <c r="JDH61" s="94"/>
      <c r="JDI61" s="94"/>
      <c r="JDJ61" s="94"/>
      <c r="JDK61" s="94"/>
      <c r="JDL61" s="94"/>
      <c r="JDM61" s="94"/>
      <c r="JDN61" s="94"/>
      <c r="JDO61" s="94"/>
      <c r="JDP61" s="72" t="s">
        <v>434</v>
      </c>
      <c r="JDQ61" s="72"/>
      <c r="JDR61" s="94"/>
      <c r="JDS61" s="94"/>
      <c r="JDT61" s="94"/>
      <c r="JDU61" s="94"/>
      <c r="JDV61" s="94"/>
      <c r="JDW61" s="94"/>
      <c r="JDX61" s="94"/>
      <c r="JDY61" s="94"/>
      <c r="JDZ61" s="94"/>
      <c r="JEA61" s="94"/>
      <c r="JEB61" s="94"/>
      <c r="JEC61" s="94"/>
      <c r="JED61" s="94"/>
      <c r="JEE61" s="94"/>
      <c r="JEF61" s="72" t="s">
        <v>434</v>
      </c>
      <c r="JEG61" s="72"/>
      <c r="JEH61" s="94"/>
      <c r="JEI61" s="94"/>
      <c r="JEJ61" s="94"/>
      <c r="JEK61" s="94"/>
      <c r="JEL61" s="94"/>
      <c r="JEM61" s="94"/>
      <c r="JEN61" s="94"/>
      <c r="JEO61" s="94"/>
      <c r="JEP61" s="94"/>
      <c r="JEQ61" s="94"/>
      <c r="JER61" s="94"/>
      <c r="JES61" s="94"/>
      <c r="JET61" s="94"/>
      <c r="JEU61" s="94"/>
      <c r="JEV61" s="72" t="s">
        <v>434</v>
      </c>
      <c r="JEW61" s="72"/>
      <c r="JEX61" s="94"/>
      <c r="JEY61" s="94"/>
      <c r="JEZ61" s="94"/>
      <c r="JFA61" s="94"/>
      <c r="JFB61" s="94"/>
      <c r="JFC61" s="94"/>
      <c r="JFD61" s="94"/>
      <c r="JFE61" s="94"/>
      <c r="JFF61" s="94"/>
      <c r="JFG61" s="94"/>
      <c r="JFH61" s="94"/>
      <c r="JFI61" s="94"/>
      <c r="JFJ61" s="94"/>
      <c r="JFK61" s="94"/>
      <c r="JFL61" s="72" t="s">
        <v>434</v>
      </c>
      <c r="JFM61" s="72"/>
      <c r="JFN61" s="94"/>
      <c r="JFO61" s="94"/>
      <c r="JFP61" s="94"/>
      <c r="JFQ61" s="94"/>
      <c r="JFR61" s="94"/>
      <c r="JFS61" s="94"/>
      <c r="JFT61" s="94"/>
      <c r="JFU61" s="94"/>
      <c r="JFV61" s="94"/>
      <c r="JFW61" s="94"/>
      <c r="JFX61" s="94"/>
      <c r="JFY61" s="94"/>
      <c r="JFZ61" s="94"/>
      <c r="JGA61" s="94"/>
      <c r="JGB61" s="72" t="s">
        <v>434</v>
      </c>
      <c r="JGC61" s="72"/>
      <c r="JGD61" s="94"/>
      <c r="JGE61" s="94"/>
      <c r="JGF61" s="94"/>
      <c r="JGG61" s="94"/>
      <c r="JGH61" s="94"/>
      <c r="JGI61" s="94"/>
      <c r="JGJ61" s="94"/>
      <c r="JGK61" s="94"/>
      <c r="JGL61" s="94"/>
      <c r="JGM61" s="94"/>
      <c r="JGN61" s="94"/>
      <c r="JGO61" s="94"/>
      <c r="JGP61" s="94"/>
      <c r="JGQ61" s="94"/>
      <c r="JGR61" s="72" t="s">
        <v>434</v>
      </c>
      <c r="JGS61" s="72"/>
      <c r="JGT61" s="94"/>
      <c r="JGU61" s="94"/>
      <c r="JGV61" s="94"/>
      <c r="JGW61" s="94"/>
      <c r="JGX61" s="94"/>
      <c r="JGY61" s="94"/>
      <c r="JGZ61" s="94"/>
      <c r="JHA61" s="94"/>
      <c r="JHB61" s="94"/>
      <c r="JHC61" s="94"/>
      <c r="JHD61" s="94"/>
      <c r="JHE61" s="94"/>
      <c r="JHF61" s="94"/>
      <c r="JHG61" s="94"/>
      <c r="JHH61" s="72" t="s">
        <v>434</v>
      </c>
      <c r="JHI61" s="72"/>
      <c r="JHJ61" s="94"/>
      <c r="JHK61" s="94"/>
      <c r="JHL61" s="94"/>
      <c r="JHM61" s="94"/>
      <c r="JHN61" s="94"/>
      <c r="JHO61" s="94"/>
      <c r="JHP61" s="94"/>
      <c r="JHQ61" s="94"/>
      <c r="JHR61" s="94"/>
      <c r="JHS61" s="94"/>
      <c r="JHT61" s="94"/>
      <c r="JHU61" s="94"/>
      <c r="JHV61" s="94"/>
      <c r="JHW61" s="94"/>
      <c r="JHX61" s="72" t="s">
        <v>434</v>
      </c>
      <c r="JHY61" s="72"/>
      <c r="JHZ61" s="94"/>
      <c r="JIA61" s="94"/>
      <c r="JIB61" s="94"/>
      <c r="JIC61" s="94"/>
      <c r="JID61" s="94"/>
      <c r="JIE61" s="94"/>
      <c r="JIF61" s="94"/>
      <c r="JIG61" s="94"/>
      <c r="JIH61" s="94"/>
      <c r="JII61" s="94"/>
      <c r="JIJ61" s="94"/>
      <c r="JIK61" s="94"/>
      <c r="JIL61" s="94"/>
      <c r="JIM61" s="94"/>
      <c r="JIN61" s="72" t="s">
        <v>434</v>
      </c>
      <c r="JIO61" s="72"/>
      <c r="JIP61" s="94"/>
      <c r="JIQ61" s="94"/>
      <c r="JIR61" s="94"/>
      <c r="JIS61" s="94"/>
      <c r="JIT61" s="94"/>
      <c r="JIU61" s="94"/>
      <c r="JIV61" s="94"/>
      <c r="JIW61" s="94"/>
      <c r="JIX61" s="94"/>
      <c r="JIY61" s="94"/>
      <c r="JIZ61" s="94"/>
      <c r="JJA61" s="94"/>
      <c r="JJB61" s="94"/>
      <c r="JJC61" s="94"/>
      <c r="JJD61" s="72" t="s">
        <v>434</v>
      </c>
      <c r="JJE61" s="72"/>
      <c r="JJF61" s="94"/>
      <c r="JJG61" s="94"/>
      <c r="JJH61" s="94"/>
      <c r="JJI61" s="94"/>
      <c r="JJJ61" s="94"/>
      <c r="JJK61" s="94"/>
      <c r="JJL61" s="94"/>
      <c r="JJM61" s="94"/>
      <c r="JJN61" s="94"/>
      <c r="JJO61" s="94"/>
      <c r="JJP61" s="94"/>
      <c r="JJQ61" s="94"/>
      <c r="JJR61" s="94"/>
      <c r="JJS61" s="94"/>
      <c r="JJT61" s="72" t="s">
        <v>434</v>
      </c>
      <c r="JJU61" s="72"/>
      <c r="JJV61" s="94"/>
      <c r="JJW61" s="94"/>
      <c r="JJX61" s="94"/>
      <c r="JJY61" s="94"/>
      <c r="JJZ61" s="94"/>
      <c r="JKA61" s="94"/>
      <c r="JKB61" s="94"/>
      <c r="JKC61" s="94"/>
      <c r="JKD61" s="94"/>
      <c r="JKE61" s="94"/>
      <c r="JKF61" s="94"/>
      <c r="JKG61" s="94"/>
      <c r="JKH61" s="94"/>
      <c r="JKI61" s="94"/>
      <c r="JKJ61" s="72" t="s">
        <v>434</v>
      </c>
      <c r="JKK61" s="72"/>
      <c r="JKL61" s="94"/>
      <c r="JKM61" s="94"/>
      <c r="JKN61" s="94"/>
      <c r="JKO61" s="94"/>
      <c r="JKP61" s="94"/>
      <c r="JKQ61" s="94"/>
      <c r="JKR61" s="94"/>
      <c r="JKS61" s="94"/>
      <c r="JKT61" s="94"/>
      <c r="JKU61" s="94"/>
      <c r="JKV61" s="94"/>
      <c r="JKW61" s="94"/>
      <c r="JKX61" s="94"/>
      <c r="JKY61" s="94"/>
      <c r="JKZ61" s="72" t="s">
        <v>434</v>
      </c>
      <c r="JLA61" s="72"/>
      <c r="JLB61" s="94"/>
      <c r="JLC61" s="94"/>
      <c r="JLD61" s="94"/>
      <c r="JLE61" s="94"/>
      <c r="JLF61" s="94"/>
      <c r="JLG61" s="94"/>
      <c r="JLH61" s="94"/>
      <c r="JLI61" s="94"/>
      <c r="JLJ61" s="94"/>
      <c r="JLK61" s="94"/>
      <c r="JLL61" s="94"/>
      <c r="JLM61" s="94"/>
      <c r="JLN61" s="94"/>
      <c r="JLO61" s="94"/>
      <c r="JLP61" s="72" t="s">
        <v>434</v>
      </c>
      <c r="JLQ61" s="72"/>
      <c r="JLR61" s="94"/>
      <c r="JLS61" s="94"/>
      <c r="JLT61" s="94"/>
      <c r="JLU61" s="94"/>
      <c r="JLV61" s="94"/>
      <c r="JLW61" s="94"/>
      <c r="JLX61" s="94"/>
      <c r="JLY61" s="94"/>
      <c r="JLZ61" s="94"/>
      <c r="JMA61" s="94"/>
      <c r="JMB61" s="94"/>
      <c r="JMC61" s="94"/>
      <c r="JMD61" s="94"/>
      <c r="JME61" s="94"/>
      <c r="JMF61" s="72" t="s">
        <v>434</v>
      </c>
      <c r="JMG61" s="72"/>
      <c r="JMH61" s="94"/>
      <c r="JMI61" s="94"/>
      <c r="JMJ61" s="94"/>
      <c r="JMK61" s="94"/>
      <c r="JML61" s="94"/>
      <c r="JMM61" s="94"/>
      <c r="JMN61" s="94"/>
      <c r="JMO61" s="94"/>
      <c r="JMP61" s="94"/>
      <c r="JMQ61" s="94"/>
      <c r="JMR61" s="94"/>
      <c r="JMS61" s="94"/>
      <c r="JMT61" s="94"/>
      <c r="JMU61" s="94"/>
      <c r="JMV61" s="72" t="s">
        <v>434</v>
      </c>
      <c r="JMW61" s="72"/>
      <c r="JMX61" s="94"/>
      <c r="JMY61" s="94"/>
      <c r="JMZ61" s="94"/>
      <c r="JNA61" s="94"/>
      <c r="JNB61" s="94"/>
      <c r="JNC61" s="94"/>
      <c r="JND61" s="94"/>
      <c r="JNE61" s="94"/>
      <c r="JNF61" s="94"/>
      <c r="JNG61" s="94"/>
      <c r="JNH61" s="94"/>
      <c r="JNI61" s="94"/>
      <c r="JNJ61" s="94"/>
      <c r="JNK61" s="94"/>
      <c r="JNL61" s="72" t="s">
        <v>434</v>
      </c>
      <c r="JNM61" s="72"/>
      <c r="JNN61" s="94"/>
      <c r="JNO61" s="94"/>
      <c r="JNP61" s="94"/>
      <c r="JNQ61" s="94"/>
      <c r="JNR61" s="94"/>
      <c r="JNS61" s="94"/>
      <c r="JNT61" s="94"/>
      <c r="JNU61" s="94"/>
      <c r="JNV61" s="94"/>
      <c r="JNW61" s="94"/>
      <c r="JNX61" s="94"/>
      <c r="JNY61" s="94"/>
      <c r="JNZ61" s="94"/>
      <c r="JOA61" s="94"/>
      <c r="JOB61" s="72" t="s">
        <v>434</v>
      </c>
      <c r="JOC61" s="72"/>
      <c r="JOD61" s="94"/>
      <c r="JOE61" s="94"/>
      <c r="JOF61" s="94"/>
      <c r="JOG61" s="94"/>
      <c r="JOH61" s="94"/>
      <c r="JOI61" s="94"/>
      <c r="JOJ61" s="94"/>
      <c r="JOK61" s="94"/>
      <c r="JOL61" s="94"/>
      <c r="JOM61" s="94"/>
      <c r="JON61" s="94"/>
      <c r="JOO61" s="94"/>
      <c r="JOP61" s="94"/>
      <c r="JOQ61" s="94"/>
      <c r="JOR61" s="72" t="s">
        <v>434</v>
      </c>
      <c r="JOS61" s="72"/>
      <c r="JOT61" s="94"/>
      <c r="JOU61" s="94"/>
      <c r="JOV61" s="94"/>
      <c r="JOW61" s="94"/>
      <c r="JOX61" s="94"/>
      <c r="JOY61" s="94"/>
      <c r="JOZ61" s="94"/>
      <c r="JPA61" s="94"/>
      <c r="JPB61" s="94"/>
      <c r="JPC61" s="94"/>
      <c r="JPD61" s="94"/>
      <c r="JPE61" s="94"/>
      <c r="JPF61" s="94"/>
      <c r="JPG61" s="94"/>
      <c r="JPH61" s="72" t="s">
        <v>434</v>
      </c>
      <c r="JPI61" s="72"/>
      <c r="JPJ61" s="94"/>
      <c r="JPK61" s="94"/>
      <c r="JPL61" s="94"/>
      <c r="JPM61" s="94"/>
      <c r="JPN61" s="94"/>
      <c r="JPO61" s="94"/>
      <c r="JPP61" s="94"/>
      <c r="JPQ61" s="94"/>
      <c r="JPR61" s="94"/>
      <c r="JPS61" s="94"/>
      <c r="JPT61" s="94"/>
      <c r="JPU61" s="94"/>
      <c r="JPV61" s="94"/>
      <c r="JPW61" s="94"/>
      <c r="JPX61" s="72" t="s">
        <v>434</v>
      </c>
      <c r="JPY61" s="72"/>
      <c r="JPZ61" s="94"/>
      <c r="JQA61" s="94"/>
      <c r="JQB61" s="94"/>
      <c r="JQC61" s="94"/>
      <c r="JQD61" s="94"/>
      <c r="JQE61" s="94"/>
      <c r="JQF61" s="94"/>
      <c r="JQG61" s="94"/>
      <c r="JQH61" s="94"/>
      <c r="JQI61" s="94"/>
      <c r="JQJ61" s="94"/>
      <c r="JQK61" s="94"/>
      <c r="JQL61" s="94"/>
      <c r="JQM61" s="94"/>
      <c r="JQN61" s="72" t="s">
        <v>434</v>
      </c>
      <c r="JQO61" s="72"/>
      <c r="JQP61" s="94"/>
      <c r="JQQ61" s="94"/>
      <c r="JQR61" s="94"/>
      <c r="JQS61" s="94"/>
      <c r="JQT61" s="94"/>
      <c r="JQU61" s="94"/>
      <c r="JQV61" s="94"/>
      <c r="JQW61" s="94"/>
      <c r="JQX61" s="94"/>
      <c r="JQY61" s="94"/>
      <c r="JQZ61" s="94"/>
      <c r="JRA61" s="94"/>
      <c r="JRB61" s="94"/>
      <c r="JRC61" s="94"/>
      <c r="JRD61" s="72" t="s">
        <v>434</v>
      </c>
      <c r="JRE61" s="72"/>
      <c r="JRF61" s="94"/>
      <c r="JRG61" s="94"/>
      <c r="JRH61" s="94"/>
      <c r="JRI61" s="94"/>
      <c r="JRJ61" s="94"/>
      <c r="JRK61" s="94"/>
      <c r="JRL61" s="94"/>
      <c r="JRM61" s="94"/>
      <c r="JRN61" s="94"/>
      <c r="JRO61" s="94"/>
      <c r="JRP61" s="94"/>
      <c r="JRQ61" s="94"/>
      <c r="JRR61" s="94"/>
      <c r="JRS61" s="94"/>
      <c r="JRT61" s="72" t="s">
        <v>434</v>
      </c>
      <c r="JRU61" s="72"/>
      <c r="JRV61" s="94"/>
      <c r="JRW61" s="94"/>
      <c r="JRX61" s="94"/>
      <c r="JRY61" s="94"/>
      <c r="JRZ61" s="94"/>
      <c r="JSA61" s="94"/>
      <c r="JSB61" s="94"/>
      <c r="JSC61" s="94"/>
      <c r="JSD61" s="94"/>
      <c r="JSE61" s="94"/>
      <c r="JSF61" s="94"/>
      <c r="JSG61" s="94"/>
      <c r="JSH61" s="94"/>
      <c r="JSI61" s="94"/>
      <c r="JSJ61" s="72" t="s">
        <v>434</v>
      </c>
      <c r="JSK61" s="72"/>
      <c r="JSL61" s="94"/>
      <c r="JSM61" s="94"/>
      <c r="JSN61" s="94"/>
      <c r="JSO61" s="94"/>
      <c r="JSP61" s="94"/>
      <c r="JSQ61" s="94"/>
      <c r="JSR61" s="94"/>
      <c r="JSS61" s="94"/>
      <c r="JST61" s="94"/>
      <c r="JSU61" s="94"/>
      <c r="JSV61" s="94"/>
      <c r="JSW61" s="94"/>
      <c r="JSX61" s="94"/>
      <c r="JSY61" s="94"/>
      <c r="JSZ61" s="72" t="s">
        <v>434</v>
      </c>
      <c r="JTA61" s="72"/>
      <c r="JTB61" s="94"/>
      <c r="JTC61" s="94"/>
      <c r="JTD61" s="94"/>
      <c r="JTE61" s="94"/>
      <c r="JTF61" s="94"/>
      <c r="JTG61" s="94"/>
      <c r="JTH61" s="94"/>
      <c r="JTI61" s="94"/>
      <c r="JTJ61" s="94"/>
      <c r="JTK61" s="94"/>
      <c r="JTL61" s="94"/>
      <c r="JTM61" s="94"/>
      <c r="JTN61" s="94"/>
      <c r="JTO61" s="94"/>
      <c r="JTP61" s="72" t="s">
        <v>434</v>
      </c>
      <c r="JTQ61" s="72"/>
      <c r="JTR61" s="94"/>
      <c r="JTS61" s="94"/>
      <c r="JTT61" s="94"/>
      <c r="JTU61" s="94"/>
      <c r="JTV61" s="94"/>
      <c r="JTW61" s="94"/>
      <c r="JTX61" s="94"/>
      <c r="JTY61" s="94"/>
      <c r="JTZ61" s="94"/>
      <c r="JUA61" s="94"/>
      <c r="JUB61" s="94"/>
      <c r="JUC61" s="94"/>
      <c r="JUD61" s="94"/>
      <c r="JUE61" s="94"/>
      <c r="JUF61" s="72" t="s">
        <v>434</v>
      </c>
      <c r="JUG61" s="72"/>
      <c r="JUH61" s="94"/>
      <c r="JUI61" s="94"/>
      <c r="JUJ61" s="94"/>
      <c r="JUK61" s="94"/>
      <c r="JUL61" s="94"/>
      <c r="JUM61" s="94"/>
      <c r="JUN61" s="94"/>
      <c r="JUO61" s="94"/>
      <c r="JUP61" s="94"/>
      <c r="JUQ61" s="94"/>
      <c r="JUR61" s="94"/>
      <c r="JUS61" s="94"/>
      <c r="JUT61" s="94"/>
      <c r="JUU61" s="94"/>
      <c r="JUV61" s="72" t="s">
        <v>434</v>
      </c>
      <c r="JUW61" s="72"/>
      <c r="JUX61" s="94"/>
      <c r="JUY61" s="94"/>
      <c r="JUZ61" s="94"/>
      <c r="JVA61" s="94"/>
      <c r="JVB61" s="94"/>
      <c r="JVC61" s="94"/>
      <c r="JVD61" s="94"/>
      <c r="JVE61" s="94"/>
      <c r="JVF61" s="94"/>
      <c r="JVG61" s="94"/>
      <c r="JVH61" s="94"/>
      <c r="JVI61" s="94"/>
      <c r="JVJ61" s="94"/>
      <c r="JVK61" s="94"/>
      <c r="JVL61" s="72" t="s">
        <v>434</v>
      </c>
      <c r="JVM61" s="72"/>
      <c r="JVN61" s="94"/>
      <c r="JVO61" s="94"/>
      <c r="JVP61" s="94"/>
      <c r="JVQ61" s="94"/>
      <c r="JVR61" s="94"/>
      <c r="JVS61" s="94"/>
      <c r="JVT61" s="94"/>
      <c r="JVU61" s="94"/>
      <c r="JVV61" s="94"/>
      <c r="JVW61" s="94"/>
      <c r="JVX61" s="94"/>
      <c r="JVY61" s="94"/>
      <c r="JVZ61" s="94"/>
      <c r="JWA61" s="94"/>
      <c r="JWB61" s="72" t="s">
        <v>434</v>
      </c>
      <c r="JWC61" s="72"/>
      <c r="JWD61" s="94"/>
      <c r="JWE61" s="94"/>
      <c r="JWF61" s="94"/>
      <c r="JWG61" s="94"/>
      <c r="JWH61" s="94"/>
      <c r="JWI61" s="94"/>
      <c r="JWJ61" s="94"/>
      <c r="JWK61" s="94"/>
      <c r="JWL61" s="94"/>
      <c r="JWM61" s="94"/>
      <c r="JWN61" s="94"/>
      <c r="JWO61" s="94"/>
      <c r="JWP61" s="94"/>
      <c r="JWQ61" s="94"/>
      <c r="JWR61" s="72" t="s">
        <v>434</v>
      </c>
      <c r="JWS61" s="72"/>
      <c r="JWT61" s="94"/>
      <c r="JWU61" s="94"/>
      <c r="JWV61" s="94"/>
      <c r="JWW61" s="94"/>
      <c r="JWX61" s="94"/>
      <c r="JWY61" s="94"/>
      <c r="JWZ61" s="94"/>
      <c r="JXA61" s="94"/>
      <c r="JXB61" s="94"/>
      <c r="JXC61" s="94"/>
      <c r="JXD61" s="94"/>
      <c r="JXE61" s="94"/>
      <c r="JXF61" s="94"/>
      <c r="JXG61" s="94"/>
      <c r="JXH61" s="72" t="s">
        <v>434</v>
      </c>
      <c r="JXI61" s="72"/>
      <c r="JXJ61" s="94"/>
      <c r="JXK61" s="94"/>
      <c r="JXL61" s="94"/>
      <c r="JXM61" s="94"/>
      <c r="JXN61" s="94"/>
      <c r="JXO61" s="94"/>
      <c r="JXP61" s="94"/>
      <c r="JXQ61" s="94"/>
      <c r="JXR61" s="94"/>
      <c r="JXS61" s="94"/>
      <c r="JXT61" s="94"/>
      <c r="JXU61" s="94"/>
      <c r="JXV61" s="94"/>
      <c r="JXW61" s="94"/>
      <c r="JXX61" s="72" t="s">
        <v>434</v>
      </c>
      <c r="JXY61" s="72"/>
      <c r="JXZ61" s="94"/>
      <c r="JYA61" s="94"/>
      <c r="JYB61" s="94"/>
      <c r="JYC61" s="94"/>
      <c r="JYD61" s="94"/>
      <c r="JYE61" s="94"/>
      <c r="JYF61" s="94"/>
      <c r="JYG61" s="94"/>
      <c r="JYH61" s="94"/>
      <c r="JYI61" s="94"/>
      <c r="JYJ61" s="94"/>
      <c r="JYK61" s="94"/>
      <c r="JYL61" s="94"/>
      <c r="JYM61" s="94"/>
      <c r="JYN61" s="72" t="s">
        <v>434</v>
      </c>
      <c r="JYO61" s="72"/>
      <c r="JYP61" s="94"/>
      <c r="JYQ61" s="94"/>
      <c r="JYR61" s="94"/>
      <c r="JYS61" s="94"/>
      <c r="JYT61" s="94"/>
      <c r="JYU61" s="94"/>
      <c r="JYV61" s="94"/>
      <c r="JYW61" s="94"/>
      <c r="JYX61" s="94"/>
      <c r="JYY61" s="94"/>
      <c r="JYZ61" s="94"/>
      <c r="JZA61" s="94"/>
      <c r="JZB61" s="94"/>
      <c r="JZC61" s="94"/>
      <c r="JZD61" s="72" t="s">
        <v>434</v>
      </c>
      <c r="JZE61" s="72"/>
      <c r="JZF61" s="94"/>
      <c r="JZG61" s="94"/>
      <c r="JZH61" s="94"/>
      <c r="JZI61" s="94"/>
      <c r="JZJ61" s="94"/>
      <c r="JZK61" s="94"/>
      <c r="JZL61" s="94"/>
      <c r="JZM61" s="94"/>
      <c r="JZN61" s="94"/>
      <c r="JZO61" s="94"/>
      <c r="JZP61" s="94"/>
      <c r="JZQ61" s="94"/>
      <c r="JZR61" s="94"/>
      <c r="JZS61" s="94"/>
      <c r="JZT61" s="72" t="s">
        <v>434</v>
      </c>
      <c r="JZU61" s="72"/>
      <c r="JZV61" s="94"/>
      <c r="JZW61" s="94"/>
      <c r="JZX61" s="94"/>
      <c r="JZY61" s="94"/>
      <c r="JZZ61" s="94"/>
      <c r="KAA61" s="94"/>
      <c r="KAB61" s="94"/>
      <c r="KAC61" s="94"/>
      <c r="KAD61" s="94"/>
      <c r="KAE61" s="94"/>
      <c r="KAF61" s="94"/>
      <c r="KAG61" s="94"/>
      <c r="KAH61" s="94"/>
      <c r="KAI61" s="94"/>
      <c r="KAJ61" s="72" t="s">
        <v>434</v>
      </c>
      <c r="KAK61" s="72"/>
      <c r="KAL61" s="94"/>
      <c r="KAM61" s="94"/>
      <c r="KAN61" s="94"/>
      <c r="KAO61" s="94"/>
      <c r="KAP61" s="94"/>
      <c r="KAQ61" s="94"/>
      <c r="KAR61" s="94"/>
      <c r="KAS61" s="94"/>
      <c r="KAT61" s="94"/>
      <c r="KAU61" s="94"/>
      <c r="KAV61" s="94"/>
      <c r="KAW61" s="94"/>
      <c r="KAX61" s="94"/>
      <c r="KAY61" s="94"/>
      <c r="KAZ61" s="72" t="s">
        <v>434</v>
      </c>
      <c r="KBA61" s="72"/>
      <c r="KBB61" s="94"/>
      <c r="KBC61" s="94"/>
      <c r="KBD61" s="94"/>
      <c r="KBE61" s="94"/>
      <c r="KBF61" s="94"/>
      <c r="KBG61" s="94"/>
      <c r="KBH61" s="94"/>
      <c r="KBI61" s="94"/>
      <c r="KBJ61" s="94"/>
      <c r="KBK61" s="94"/>
      <c r="KBL61" s="94"/>
      <c r="KBM61" s="94"/>
      <c r="KBN61" s="94"/>
      <c r="KBO61" s="94"/>
      <c r="KBP61" s="72" t="s">
        <v>434</v>
      </c>
      <c r="KBQ61" s="72"/>
      <c r="KBR61" s="94"/>
      <c r="KBS61" s="94"/>
      <c r="KBT61" s="94"/>
      <c r="KBU61" s="94"/>
      <c r="KBV61" s="94"/>
      <c r="KBW61" s="94"/>
      <c r="KBX61" s="94"/>
      <c r="KBY61" s="94"/>
      <c r="KBZ61" s="94"/>
      <c r="KCA61" s="94"/>
      <c r="KCB61" s="94"/>
      <c r="KCC61" s="94"/>
      <c r="KCD61" s="94"/>
      <c r="KCE61" s="94"/>
      <c r="KCF61" s="72" t="s">
        <v>434</v>
      </c>
      <c r="KCG61" s="72"/>
      <c r="KCH61" s="94"/>
      <c r="KCI61" s="94"/>
      <c r="KCJ61" s="94"/>
      <c r="KCK61" s="94"/>
      <c r="KCL61" s="94"/>
      <c r="KCM61" s="94"/>
      <c r="KCN61" s="94"/>
      <c r="KCO61" s="94"/>
      <c r="KCP61" s="94"/>
      <c r="KCQ61" s="94"/>
      <c r="KCR61" s="94"/>
      <c r="KCS61" s="94"/>
      <c r="KCT61" s="94"/>
      <c r="KCU61" s="94"/>
      <c r="KCV61" s="72" t="s">
        <v>434</v>
      </c>
      <c r="KCW61" s="72"/>
      <c r="KCX61" s="94"/>
      <c r="KCY61" s="94"/>
      <c r="KCZ61" s="94"/>
      <c r="KDA61" s="94"/>
      <c r="KDB61" s="94"/>
      <c r="KDC61" s="94"/>
      <c r="KDD61" s="94"/>
      <c r="KDE61" s="94"/>
      <c r="KDF61" s="94"/>
      <c r="KDG61" s="94"/>
      <c r="KDH61" s="94"/>
      <c r="KDI61" s="94"/>
      <c r="KDJ61" s="94"/>
      <c r="KDK61" s="94"/>
      <c r="KDL61" s="72" t="s">
        <v>434</v>
      </c>
      <c r="KDM61" s="72"/>
      <c r="KDN61" s="94"/>
      <c r="KDO61" s="94"/>
      <c r="KDP61" s="94"/>
      <c r="KDQ61" s="94"/>
      <c r="KDR61" s="94"/>
      <c r="KDS61" s="94"/>
      <c r="KDT61" s="94"/>
      <c r="KDU61" s="94"/>
      <c r="KDV61" s="94"/>
      <c r="KDW61" s="94"/>
      <c r="KDX61" s="94"/>
      <c r="KDY61" s="94"/>
      <c r="KDZ61" s="94"/>
      <c r="KEA61" s="94"/>
      <c r="KEB61" s="72" t="s">
        <v>434</v>
      </c>
      <c r="KEC61" s="72"/>
      <c r="KED61" s="94"/>
      <c r="KEE61" s="94"/>
      <c r="KEF61" s="94"/>
      <c r="KEG61" s="94"/>
      <c r="KEH61" s="94"/>
      <c r="KEI61" s="94"/>
      <c r="KEJ61" s="94"/>
      <c r="KEK61" s="94"/>
      <c r="KEL61" s="94"/>
      <c r="KEM61" s="94"/>
      <c r="KEN61" s="94"/>
      <c r="KEO61" s="94"/>
      <c r="KEP61" s="94"/>
      <c r="KEQ61" s="94"/>
      <c r="KER61" s="72" t="s">
        <v>434</v>
      </c>
      <c r="KES61" s="72"/>
      <c r="KET61" s="94"/>
      <c r="KEU61" s="94"/>
      <c r="KEV61" s="94"/>
      <c r="KEW61" s="94"/>
      <c r="KEX61" s="94"/>
      <c r="KEY61" s="94"/>
      <c r="KEZ61" s="94"/>
      <c r="KFA61" s="94"/>
      <c r="KFB61" s="94"/>
      <c r="KFC61" s="94"/>
      <c r="KFD61" s="94"/>
      <c r="KFE61" s="94"/>
      <c r="KFF61" s="94"/>
      <c r="KFG61" s="94"/>
      <c r="KFH61" s="72" t="s">
        <v>434</v>
      </c>
      <c r="KFI61" s="72"/>
      <c r="KFJ61" s="94"/>
      <c r="KFK61" s="94"/>
      <c r="KFL61" s="94"/>
      <c r="KFM61" s="94"/>
      <c r="KFN61" s="94"/>
      <c r="KFO61" s="94"/>
      <c r="KFP61" s="94"/>
      <c r="KFQ61" s="94"/>
      <c r="KFR61" s="94"/>
      <c r="KFS61" s="94"/>
      <c r="KFT61" s="94"/>
      <c r="KFU61" s="94"/>
      <c r="KFV61" s="94"/>
      <c r="KFW61" s="94"/>
      <c r="KFX61" s="72" t="s">
        <v>434</v>
      </c>
      <c r="KFY61" s="72"/>
      <c r="KFZ61" s="94"/>
      <c r="KGA61" s="94"/>
      <c r="KGB61" s="94"/>
      <c r="KGC61" s="94"/>
      <c r="KGD61" s="94"/>
      <c r="KGE61" s="94"/>
      <c r="KGF61" s="94"/>
      <c r="KGG61" s="94"/>
      <c r="KGH61" s="94"/>
      <c r="KGI61" s="94"/>
      <c r="KGJ61" s="94"/>
      <c r="KGK61" s="94"/>
      <c r="KGL61" s="94"/>
      <c r="KGM61" s="94"/>
      <c r="KGN61" s="72" t="s">
        <v>434</v>
      </c>
      <c r="KGO61" s="72"/>
      <c r="KGP61" s="94"/>
      <c r="KGQ61" s="94"/>
      <c r="KGR61" s="94"/>
      <c r="KGS61" s="94"/>
      <c r="KGT61" s="94"/>
      <c r="KGU61" s="94"/>
      <c r="KGV61" s="94"/>
      <c r="KGW61" s="94"/>
      <c r="KGX61" s="94"/>
      <c r="KGY61" s="94"/>
      <c r="KGZ61" s="94"/>
      <c r="KHA61" s="94"/>
      <c r="KHB61" s="94"/>
      <c r="KHC61" s="94"/>
      <c r="KHD61" s="72" t="s">
        <v>434</v>
      </c>
      <c r="KHE61" s="72"/>
      <c r="KHF61" s="94"/>
      <c r="KHG61" s="94"/>
      <c r="KHH61" s="94"/>
      <c r="KHI61" s="94"/>
      <c r="KHJ61" s="94"/>
      <c r="KHK61" s="94"/>
      <c r="KHL61" s="94"/>
      <c r="KHM61" s="94"/>
      <c r="KHN61" s="94"/>
      <c r="KHO61" s="94"/>
      <c r="KHP61" s="94"/>
      <c r="KHQ61" s="94"/>
      <c r="KHR61" s="94"/>
      <c r="KHS61" s="94"/>
      <c r="KHT61" s="72" t="s">
        <v>434</v>
      </c>
      <c r="KHU61" s="72"/>
      <c r="KHV61" s="94"/>
      <c r="KHW61" s="94"/>
      <c r="KHX61" s="94"/>
      <c r="KHY61" s="94"/>
      <c r="KHZ61" s="94"/>
      <c r="KIA61" s="94"/>
      <c r="KIB61" s="94"/>
      <c r="KIC61" s="94"/>
      <c r="KID61" s="94"/>
      <c r="KIE61" s="94"/>
      <c r="KIF61" s="94"/>
      <c r="KIG61" s="94"/>
      <c r="KIH61" s="94"/>
      <c r="KII61" s="94"/>
      <c r="KIJ61" s="72" t="s">
        <v>434</v>
      </c>
      <c r="KIK61" s="72"/>
      <c r="KIL61" s="94"/>
      <c r="KIM61" s="94"/>
      <c r="KIN61" s="94"/>
      <c r="KIO61" s="94"/>
      <c r="KIP61" s="94"/>
      <c r="KIQ61" s="94"/>
      <c r="KIR61" s="94"/>
      <c r="KIS61" s="94"/>
      <c r="KIT61" s="94"/>
      <c r="KIU61" s="94"/>
      <c r="KIV61" s="94"/>
      <c r="KIW61" s="94"/>
      <c r="KIX61" s="94"/>
      <c r="KIY61" s="94"/>
      <c r="KIZ61" s="72" t="s">
        <v>434</v>
      </c>
      <c r="KJA61" s="72"/>
      <c r="KJB61" s="94"/>
      <c r="KJC61" s="94"/>
      <c r="KJD61" s="94"/>
      <c r="KJE61" s="94"/>
      <c r="KJF61" s="94"/>
      <c r="KJG61" s="94"/>
      <c r="KJH61" s="94"/>
      <c r="KJI61" s="94"/>
      <c r="KJJ61" s="94"/>
      <c r="KJK61" s="94"/>
      <c r="KJL61" s="94"/>
      <c r="KJM61" s="94"/>
      <c r="KJN61" s="94"/>
      <c r="KJO61" s="94"/>
      <c r="KJP61" s="72" t="s">
        <v>434</v>
      </c>
      <c r="KJQ61" s="72"/>
      <c r="KJR61" s="94"/>
      <c r="KJS61" s="94"/>
      <c r="KJT61" s="94"/>
      <c r="KJU61" s="94"/>
      <c r="KJV61" s="94"/>
      <c r="KJW61" s="94"/>
      <c r="KJX61" s="94"/>
      <c r="KJY61" s="94"/>
      <c r="KJZ61" s="94"/>
      <c r="KKA61" s="94"/>
      <c r="KKB61" s="94"/>
      <c r="KKC61" s="94"/>
      <c r="KKD61" s="94"/>
      <c r="KKE61" s="94"/>
      <c r="KKF61" s="72" t="s">
        <v>434</v>
      </c>
      <c r="KKG61" s="72"/>
      <c r="KKH61" s="94"/>
      <c r="KKI61" s="94"/>
      <c r="KKJ61" s="94"/>
      <c r="KKK61" s="94"/>
      <c r="KKL61" s="94"/>
      <c r="KKM61" s="94"/>
      <c r="KKN61" s="94"/>
      <c r="KKO61" s="94"/>
      <c r="KKP61" s="94"/>
      <c r="KKQ61" s="94"/>
      <c r="KKR61" s="94"/>
      <c r="KKS61" s="94"/>
      <c r="KKT61" s="94"/>
      <c r="KKU61" s="94"/>
      <c r="KKV61" s="72" t="s">
        <v>434</v>
      </c>
      <c r="KKW61" s="72"/>
      <c r="KKX61" s="94"/>
      <c r="KKY61" s="94"/>
      <c r="KKZ61" s="94"/>
      <c r="KLA61" s="94"/>
      <c r="KLB61" s="94"/>
      <c r="KLC61" s="94"/>
      <c r="KLD61" s="94"/>
      <c r="KLE61" s="94"/>
      <c r="KLF61" s="94"/>
      <c r="KLG61" s="94"/>
      <c r="KLH61" s="94"/>
      <c r="KLI61" s="94"/>
      <c r="KLJ61" s="94"/>
      <c r="KLK61" s="94"/>
      <c r="KLL61" s="72" t="s">
        <v>434</v>
      </c>
      <c r="KLM61" s="72"/>
      <c r="KLN61" s="94"/>
      <c r="KLO61" s="94"/>
      <c r="KLP61" s="94"/>
      <c r="KLQ61" s="94"/>
      <c r="KLR61" s="94"/>
      <c r="KLS61" s="94"/>
      <c r="KLT61" s="94"/>
      <c r="KLU61" s="94"/>
      <c r="KLV61" s="94"/>
      <c r="KLW61" s="94"/>
      <c r="KLX61" s="94"/>
      <c r="KLY61" s="94"/>
      <c r="KLZ61" s="94"/>
      <c r="KMA61" s="94"/>
      <c r="KMB61" s="72" t="s">
        <v>434</v>
      </c>
      <c r="KMC61" s="72"/>
      <c r="KMD61" s="94"/>
      <c r="KME61" s="94"/>
      <c r="KMF61" s="94"/>
      <c r="KMG61" s="94"/>
      <c r="KMH61" s="94"/>
      <c r="KMI61" s="94"/>
      <c r="KMJ61" s="94"/>
      <c r="KMK61" s="94"/>
      <c r="KML61" s="94"/>
      <c r="KMM61" s="94"/>
      <c r="KMN61" s="94"/>
      <c r="KMO61" s="94"/>
      <c r="KMP61" s="94"/>
      <c r="KMQ61" s="94"/>
      <c r="KMR61" s="72" t="s">
        <v>434</v>
      </c>
      <c r="KMS61" s="72"/>
      <c r="KMT61" s="94"/>
      <c r="KMU61" s="94"/>
      <c r="KMV61" s="94"/>
      <c r="KMW61" s="94"/>
      <c r="KMX61" s="94"/>
      <c r="KMY61" s="94"/>
      <c r="KMZ61" s="94"/>
      <c r="KNA61" s="94"/>
      <c r="KNB61" s="94"/>
      <c r="KNC61" s="94"/>
      <c r="KND61" s="94"/>
      <c r="KNE61" s="94"/>
      <c r="KNF61" s="94"/>
      <c r="KNG61" s="94"/>
      <c r="KNH61" s="72" t="s">
        <v>434</v>
      </c>
      <c r="KNI61" s="72"/>
      <c r="KNJ61" s="94"/>
      <c r="KNK61" s="94"/>
      <c r="KNL61" s="94"/>
      <c r="KNM61" s="94"/>
      <c r="KNN61" s="94"/>
      <c r="KNO61" s="94"/>
      <c r="KNP61" s="94"/>
      <c r="KNQ61" s="94"/>
      <c r="KNR61" s="94"/>
      <c r="KNS61" s="94"/>
      <c r="KNT61" s="94"/>
      <c r="KNU61" s="94"/>
      <c r="KNV61" s="94"/>
      <c r="KNW61" s="94"/>
      <c r="KNX61" s="72" t="s">
        <v>434</v>
      </c>
      <c r="KNY61" s="72"/>
      <c r="KNZ61" s="94"/>
      <c r="KOA61" s="94"/>
      <c r="KOB61" s="94"/>
      <c r="KOC61" s="94"/>
      <c r="KOD61" s="94"/>
      <c r="KOE61" s="94"/>
      <c r="KOF61" s="94"/>
      <c r="KOG61" s="94"/>
      <c r="KOH61" s="94"/>
      <c r="KOI61" s="94"/>
      <c r="KOJ61" s="94"/>
      <c r="KOK61" s="94"/>
      <c r="KOL61" s="94"/>
      <c r="KOM61" s="94"/>
      <c r="KON61" s="72" t="s">
        <v>434</v>
      </c>
      <c r="KOO61" s="72"/>
      <c r="KOP61" s="94"/>
      <c r="KOQ61" s="94"/>
      <c r="KOR61" s="94"/>
      <c r="KOS61" s="94"/>
      <c r="KOT61" s="94"/>
      <c r="KOU61" s="94"/>
      <c r="KOV61" s="94"/>
      <c r="KOW61" s="94"/>
      <c r="KOX61" s="94"/>
      <c r="KOY61" s="94"/>
      <c r="KOZ61" s="94"/>
      <c r="KPA61" s="94"/>
      <c r="KPB61" s="94"/>
      <c r="KPC61" s="94"/>
      <c r="KPD61" s="72" t="s">
        <v>434</v>
      </c>
      <c r="KPE61" s="72"/>
      <c r="KPF61" s="94"/>
      <c r="KPG61" s="94"/>
      <c r="KPH61" s="94"/>
      <c r="KPI61" s="94"/>
      <c r="KPJ61" s="94"/>
      <c r="KPK61" s="94"/>
      <c r="KPL61" s="94"/>
      <c r="KPM61" s="94"/>
      <c r="KPN61" s="94"/>
      <c r="KPO61" s="94"/>
      <c r="KPP61" s="94"/>
      <c r="KPQ61" s="94"/>
      <c r="KPR61" s="94"/>
      <c r="KPS61" s="94"/>
      <c r="KPT61" s="72" t="s">
        <v>434</v>
      </c>
      <c r="KPU61" s="72"/>
      <c r="KPV61" s="94"/>
      <c r="KPW61" s="94"/>
      <c r="KPX61" s="94"/>
      <c r="KPY61" s="94"/>
      <c r="KPZ61" s="94"/>
      <c r="KQA61" s="94"/>
      <c r="KQB61" s="94"/>
      <c r="KQC61" s="94"/>
      <c r="KQD61" s="94"/>
      <c r="KQE61" s="94"/>
      <c r="KQF61" s="94"/>
      <c r="KQG61" s="94"/>
      <c r="KQH61" s="94"/>
      <c r="KQI61" s="94"/>
      <c r="KQJ61" s="72" t="s">
        <v>434</v>
      </c>
      <c r="KQK61" s="72"/>
      <c r="KQL61" s="94"/>
      <c r="KQM61" s="94"/>
      <c r="KQN61" s="94"/>
      <c r="KQO61" s="94"/>
      <c r="KQP61" s="94"/>
      <c r="KQQ61" s="94"/>
      <c r="KQR61" s="94"/>
      <c r="KQS61" s="94"/>
      <c r="KQT61" s="94"/>
      <c r="KQU61" s="94"/>
      <c r="KQV61" s="94"/>
      <c r="KQW61" s="94"/>
      <c r="KQX61" s="94"/>
      <c r="KQY61" s="94"/>
      <c r="KQZ61" s="72" t="s">
        <v>434</v>
      </c>
      <c r="KRA61" s="72"/>
      <c r="KRB61" s="94"/>
      <c r="KRC61" s="94"/>
      <c r="KRD61" s="94"/>
      <c r="KRE61" s="94"/>
      <c r="KRF61" s="94"/>
      <c r="KRG61" s="94"/>
      <c r="KRH61" s="94"/>
      <c r="KRI61" s="94"/>
      <c r="KRJ61" s="94"/>
      <c r="KRK61" s="94"/>
      <c r="KRL61" s="94"/>
      <c r="KRM61" s="94"/>
      <c r="KRN61" s="94"/>
      <c r="KRO61" s="94"/>
      <c r="KRP61" s="72" t="s">
        <v>434</v>
      </c>
      <c r="KRQ61" s="72"/>
      <c r="KRR61" s="94"/>
      <c r="KRS61" s="94"/>
      <c r="KRT61" s="94"/>
      <c r="KRU61" s="94"/>
      <c r="KRV61" s="94"/>
      <c r="KRW61" s="94"/>
      <c r="KRX61" s="94"/>
      <c r="KRY61" s="94"/>
      <c r="KRZ61" s="94"/>
      <c r="KSA61" s="94"/>
      <c r="KSB61" s="94"/>
      <c r="KSC61" s="94"/>
      <c r="KSD61" s="94"/>
      <c r="KSE61" s="94"/>
      <c r="KSF61" s="72" t="s">
        <v>434</v>
      </c>
      <c r="KSG61" s="72"/>
      <c r="KSH61" s="94"/>
      <c r="KSI61" s="94"/>
      <c r="KSJ61" s="94"/>
      <c r="KSK61" s="94"/>
      <c r="KSL61" s="94"/>
      <c r="KSM61" s="94"/>
      <c r="KSN61" s="94"/>
      <c r="KSO61" s="94"/>
      <c r="KSP61" s="94"/>
      <c r="KSQ61" s="94"/>
      <c r="KSR61" s="94"/>
      <c r="KSS61" s="94"/>
      <c r="KST61" s="94"/>
      <c r="KSU61" s="94"/>
      <c r="KSV61" s="72" t="s">
        <v>434</v>
      </c>
      <c r="KSW61" s="72"/>
      <c r="KSX61" s="94"/>
      <c r="KSY61" s="94"/>
      <c r="KSZ61" s="94"/>
      <c r="KTA61" s="94"/>
      <c r="KTB61" s="94"/>
      <c r="KTC61" s="94"/>
      <c r="KTD61" s="94"/>
      <c r="KTE61" s="94"/>
      <c r="KTF61" s="94"/>
      <c r="KTG61" s="94"/>
      <c r="KTH61" s="94"/>
      <c r="KTI61" s="94"/>
      <c r="KTJ61" s="94"/>
      <c r="KTK61" s="94"/>
      <c r="KTL61" s="72" t="s">
        <v>434</v>
      </c>
      <c r="KTM61" s="72"/>
      <c r="KTN61" s="94"/>
      <c r="KTO61" s="94"/>
      <c r="KTP61" s="94"/>
      <c r="KTQ61" s="94"/>
      <c r="KTR61" s="94"/>
      <c r="KTS61" s="94"/>
      <c r="KTT61" s="94"/>
      <c r="KTU61" s="94"/>
      <c r="KTV61" s="94"/>
      <c r="KTW61" s="94"/>
      <c r="KTX61" s="94"/>
      <c r="KTY61" s="94"/>
      <c r="KTZ61" s="94"/>
      <c r="KUA61" s="94"/>
      <c r="KUB61" s="72" t="s">
        <v>434</v>
      </c>
      <c r="KUC61" s="72"/>
      <c r="KUD61" s="94"/>
      <c r="KUE61" s="94"/>
      <c r="KUF61" s="94"/>
      <c r="KUG61" s="94"/>
      <c r="KUH61" s="94"/>
      <c r="KUI61" s="94"/>
      <c r="KUJ61" s="94"/>
      <c r="KUK61" s="94"/>
      <c r="KUL61" s="94"/>
      <c r="KUM61" s="94"/>
      <c r="KUN61" s="94"/>
      <c r="KUO61" s="94"/>
      <c r="KUP61" s="94"/>
      <c r="KUQ61" s="94"/>
      <c r="KUR61" s="72" t="s">
        <v>434</v>
      </c>
      <c r="KUS61" s="72"/>
      <c r="KUT61" s="94"/>
      <c r="KUU61" s="94"/>
      <c r="KUV61" s="94"/>
      <c r="KUW61" s="94"/>
      <c r="KUX61" s="94"/>
      <c r="KUY61" s="94"/>
      <c r="KUZ61" s="94"/>
      <c r="KVA61" s="94"/>
      <c r="KVB61" s="94"/>
      <c r="KVC61" s="94"/>
      <c r="KVD61" s="94"/>
      <c r="KVE61" s="94"/>
      <c r="KVF61" s="94"/>
      <c r="KVG61" s="94"/>
      <c r="KVH61" s="72" t="s">
        <v>434</v>
      </c>
      <c r="KVI61" s="72"/>
      <c r="KVJ61" s="94"/>
      <c r="KVK61" s="94"/>
      <c r="KVL61" s="94"/>
      <c r="KVM61" s="94"/>
      <c r="KVN61" s="94"/>
      <c r="KVO61" s="94"/>
      <c r="KVP61" s="94"/>
      <c r="KVQ61" s="94"/>
      <c r="KVR61" s="94"/>
      <c r="KVS61" s="94"/>
      <c r="KVT61" s="94"/>
      <c r="KVU61" s="94"/>
      <c r="KVV61" s="94"/>
      <c r="KVW61" s="94"/>
      <c r="KVX61" s="72" t="s">
        <v>434</v>
      </c>
      <c r="KVY61" s="72"/>
      <c r="KVZ61" s="94"/>
      <c r="KWA61" s="94"/>
      <c r="KWB61" s="94"/>
      <c r="KWC61" s="94"/>
      <c r="KWD61" s="94"/>
      <c r="KWE61" s="94"/>
      <c r="KWF61" s="94"/>
      <c r="KWG61" s="94"/>
      <c r="KWH61" s="94"/>
      <c r="KWI61" s="94"/>
      <c r="KWJ61" s="94"/>
      <c r="KWK61" s="94"/>
      <c r="KWL61" s="94"/>
      <c r="KWM61" s="94"/>
      <c r="KWN61" s="72" t="s">
        <v>434</v>
      </c>
      <c r="KWO61" s="72"/>
      <c r="KWP61" s="94"/>
      <c r="KWQ61" s="94"/>
      <c r="KWR61" s="94"/>
      <c r="KWS61" s="94"/>
      <c r="KWT61" s="94"/>
      <c r="KWU61" s="94"/>
      <c r="KWV61" s="94"/>
      <c r="KWW61" s="94"/>
      <c r="KWX61" s="94"/>
      <c r="KWY61" s="94"/>
      <c r="KWZ61" s="94"/>
      <c r="KXA61" s="94"/>
      <c r="KXB61" s="94"/>
      <c r="KXC61" s="94"/>
      <c r="KXD61" s="72" t="s">
        <v>434</v>
      </c>
      <c r="KXE61" s="72"/>
      <c r="KXF61" s="94"/>
      <c r="KXG61" s="94"/>
      <c r="KXH61" s="94"/>
      <c r="KXI61" s="94"/>
      <c r="KXJ61" s="94"/>
      <c r="KXK61" s="94"/>
      <c r="KXL61" s="94"/>
      <c r="KXM61" s="94"/>
      <c r="KXN61" s="94"/>
      <c r="KXO61" s="94"/>
      <c r="KXP61" s="94"/>
      <c r="KXQ61" s="94"/>
      <c r="KXR61" s="94"/>
      <c r="KXS61" s="94"/>
      <c r="KXT61" s="72" t="s">
        <v>434</v>
      </c>
      <c r="KXU61" s="72"/>
      <c r="KXV61" s="94"/>
      <c r="KXW61" s="94"/>
      <c r="KXX61" s="94"/>
      <c r="KXY61" s="94"/>
      <c r="KXZ61" s="94"/>
      <c r="KYA61" s="94"/>
      <c r="KYB61" s="94"/>
      <c r="KYC61" s="94"/>
      <c r="KYD61" s="94"/>
      <c r="KYE61" s="94"/>
      <c r="KYF61" s="94"/>
      <c r="KYG61" s="94"/>
      <c r="KYH61" s="94"/>
      <c r="KYI61" s="94"/>
      <c r="KYJ61" s="72" t="s">
        <v>434</v>
      </c>
      <c r="KYK61" s="72"/>
      <c r="KYL61" s="94"/>
      <c r="KYM61" s="94"/>
      <c r="KYN61" s="94"/>
      <c r="KYO61" s="94"/>
      <c r="KYP61" s="94"/>
      <c r="KYQ61" s="94"/>
      <c r="KYR61" s="94"/>
      <c r="KYS61" s="94"/>
      <c r="KYT61" s="94"/>
      <c r="KYU61" s="94"/>
      <c r="KYV61" s="94"/>
      <c r="KYW61" s="94"/>
      <c r="KYX61" s="94"/>
      <c r="KYY61" s="94"/>
      <c r="KYZ61" s="72" t="s">
        <v>434</v>
      </c>
      <c r="KZA61" s="72"/>
      <c r="KZB61" s="94"/>
      <c r="KZC61" s="94"/>
      <c r="KZD61" s="94"/>
      <c r="KZE61" s="94"/>
      <c r="KZF61" s="94"/>
      <c r="KZG61" s="94"/>
      <c r="KZH61" s="94"/>
      <c r="KZI61" s="94"/>
      <c r="KZJ61" s="94"/>
      <c r="KZK61" s="94"/>
      <c r="KZL61" s="94"/>
      <c r="KZM61" s="94"/>
      <c r="KZN61" s="94"/>
      <c r="KZO61" s="94"/>
      <c r="KZP61" s="72" t="s">
        <v>434</v>
      </c>
      <c r="KZQ61" s="72"/>
      <c r="KZR61" s="94"/>
      <c r="KZS61" s="94"/>
      <c r="KZT61" s="94"/>
      <c r="KZU61" s="94"/>
      <c r="KZV61" s="94"/>
      <c r="KZW61" s="94"/>
      <c r="KZX61" s="94"/>
      <c r="KZY61" s="94"/>
      <c r="KZZ61" s="94"/>
      <c r="LAA61" s="94"/>
      <c r="LAB61" s="94"/>
      <c r="LAC61" s="94"/>
      <c r="LAD61" s="94"/>
      <c r="LAE61" s="94"/>
      <c r="LAF61" s="72" t="s">
        <v>434</v>
      </c>
      <c r="LAG61" s="72"/>
      <c r="LAH61" s="94"/>
      <c r="LAI61" s="94"/>
      <c r="LAJ61" s="94"/>
      <c r="LAK61" s="94"/>
      <c r="LAL61" s="94"/>
      <c r="LAM61" s="94"/>
      <c r="LAN61" s="94"/>
      <c r="LAO61" s="94"/>
      <c r="LAP61" s="94"/>
      <c r="LAQ61" s="94"/>
      <c r="LAR61" s="94"/>
      <c r="LAS61" s="94"/>
      <c r="LAT61" s="94"/>
      <c r="LAU61" s="94"/>
      <c r="LAV61" s="72" t="s">
        <v>434</v>
      </c>
      <c r="LAW61" s="72"/>
      <c r="LAX61" s="94"/>
      <c r="LAY61" s="94"/>
      <c r="LAZ61" s="94"/>
      <c r="LBA61" s="94"/>
      <c r="LBB61" s="94"/>
      <c r="LBC61" s="94"/>
      <c r="LBD61" s="94"/>
      <c r="LBE61" s="94"/>
      <c r="LBF61" s="94"/>
      <c r="LBG61" s="94"/>
      <c r="LBH61" s="94"/>
      <c r="LBI61" s="94"/>
      <c r="LBJ61" s="94"/>
      <c r="LBK61" s="94"/>
      <c r="LBL61" s="72" t="s">
        <v>434</v>
      </c>
      <c r="LBM61" s="72"/>
      <c r="LBN61" s="94"/>
      <c r="LBO61" s="94"/>
      <c r="LBP61" s="94"/>
      <c r="LBQ61" s="94"/>
      <c r="LBR61" s="94"/>
      <c r="LBS61" s="94"/>
      <c r="LBT61" s="94"/>
      <c r="LBU61" s="94"/>
      <c r="LBV61" s="94"/>
      <c r="LBW61" s="94"/>
      <c r="LBX61" s="94"/>
      <c r="LBY61" s="94"/>
      <c r="LBZ61" s="94"/>
      <c r="LCA61" s="94"/>
      <c r="LCB61" s="72" t="s">
        <v>434</v>
      </c>
      <c r="LCC61" s="72"/>
      <c r="LCD61" s="94"/>
      <c r="LCE61" s="94"/>
      <c r="LCF61" s="94"/>
      <c r="LCG61" s="94"/>
      <c r="LCH61" s="94"/>
      <c r="LCI61" s="94"/>
      <c r="LCJ61" s="94"/>
      <c r="LCK61" s="94"/>
      <c r="LCL61" s="94"/>
      <c r="LCM61" s="94"/>
      <c r="LCN61" s="94"/>
      <c r="LCO61" s="94"/>
      <c r="LCP61" s="94"/>
      <c r="LCQ61" s="94"/>
      <c r="LCR61" s="72" t="s">
        <v>434</v>
      </c>
      <c r="LCS61" s="72"/>
      <c r="LCT61" s="94"/>
      <c r="LCU61" s="94"/>
      <c r="LCV61" s="94"/>
      <c r="LCW61" s="94"/>
      <c r="LCX61" s="94"/>
      <c r="LCY61" s="94"/>
      <c r="LCZ61" s="94"/>
      <c r="LDA61" s="94"/>
      <c r="LDB61" s="94"/>
      <c r="LDC61" s="94"/>
      <c r="LDD61" s="94"/>
      <c r="LDE61" s="94"/>
      <c r="LDF61" s="94"/>
      <c r="LDG61" s="94"/>
      <c r="LDH61" s="72" t="s">
        <v>434</v>
      </c>
      <c r="LDI61" s="72"/>
      <c r="LDJ61" s="94"/>
      <c r="LDK61" s="94"/>
      <c r="LDL61" s="94"/>
      <c r="LDM61" s="94"/>
      <c r="LDN61" s="94"/>
      <c r="LDO61" s="94"/>
      <c r="LDP61" s="94"/>
      <c r="LDQ61" s="94"/>
      <c r="LDR61" s="94"/>
      <c r="LDS61" s="94"/>
      <c r="LDT61" s="94"/>
      <c r="LDU61" s="94"/>
      <c r="LDV61" s="94"/>
      <c r="LDW61" s="94"/>
      <c r="LDX61" s="72" t="s">
        <v>434</v>
      </c>
      <c r="LDY61" s="72"/>
      <c r="LDZ61" s="94"/>
      <c r="LEA61" s="94"/>
      <c r="LEB61" s="94"/>
      <c r="LEC61" s="94"/>
      <c r="LED61" s="94"/>
      <c r="LEE61" s="94"/>
      <c r="LEF61" s="94"/>
      <c r="LEG61" s="94"/>
      <c r="LEH61" s="94"/>
      <c r="LEI61" s="94"/>
      <c r="LEJ61" s="94"/>
      <c r="LEK61" s="94"/>
      <c r="LEL61" s="94"/>
      <c r="LEM61" s="94"/>
      <c r="LEN61" s="72" t="s">
        <v>434</v>
      </c>
      <c r="LEO61" s="72"/>
      <c r="LEP61" s="94"/>
      <c r="LEQ61" s="94"/>
      <c r="LER61" s="94"/>
      <c r="LES61" s="94"/>
      <c r="LET61" s="94"/>
      <c r="LEU61" s="94"/>
      <c r="LEV61" s="94"/>
      <c r="LEW61" s="94"/>
      <c r="LEX61" s="94"/>
      <c r="LEY61" s="94"/>
      <c r="LEZ61" s="94"/>
      <c r="LFA61" s="94"/>
      <c r="LFB61" s="94"/>
      <c r="LFC61" s="94"/>
      <c r="LFD61" s="72" t="s">
        <v>434</v>
      </c>
      <c r="LFE61" s="72"/>
      <c r="LFF61" s="94"/>
      <c r="LFG61" s="94"/>
      <c r="LFH61" s="94"/>
      <c r="LFI61" s="94"/>
      <c r="LFJ61" s="94"/>
      <c r="LFK61" s="94"/>
      <c r="LFL61" s="94"/>
      <c r="LFM61" s="94"/>
      <c r="LFN61" s="94"/>
      <c r="LFO61" s="94"/>
      <c r="LFP61" s="94"/>
      <c r="LFQ61" s="94"/>
      <c r="LFR61" s="94"/>
      <c r="LFS61" s="94"/>
      <c r="LFT61" s="72" t="s">
        <v>434</v>
      </c>
      <c r="LFU61" s="72"/>
      <c r="LFV61" s="94"/>
      <c r="LFW61" s="94"/>
      <c r="LFX61" s="94"/>
      <c r="LFY61" s="94"/>
      <c r="LFZ61" s="94"/>
      <c r="LGA61" s="94"/>
      <c r="LGB61" s="94"/>
      <c r="LGC61" s="94"/>
      <c r="LGD61" s="94"/>
      <c r="LGE61" s="94"/>
      <c r="LGF61" s="94"/>
      <c r="LGG61" s="94"/>
      <c r="LGH61" s="94"/>
      <c r="LGI61" s="94"/>
      <c r="LGJ61" s="72" t="s">
        <v>434</v>
      </c>
      <c r="LGK61" s="72"/>
      <c r="LGL61" s="94"/>
      <c r="LGM61" s="94"/>
      <c r="LGN61" s="94"/>
      <c r="LGO61" s="94"/>
      <c r="LGP61" s="94"/>
      <c r="LGQ61" s="94"/>
      <c r="LGR61" s="94"/>
      <c r="LGS61" s="94"/>
      <c r="LGT61" s="94"/>
      <c r="LGU61" s="94"/>
      <c r="LGV61" s="94"/>
      <c r="LGW61" s="94"/>
      <c r="LGX61" s="94"/>
      <c r="LGY61" s="94"/>
      <c r="LGZ61" s="72" t="s">
        <v>434</v>
      </c>
      <c r="LHA61" s="72"/>
      <c r="LHB61" s="94"/>
      <c r="LHC61" s="94"/>
      <c r="LHD61" s="94"/>
      <c r="LHE61" s="94"/>
      <c r="LHF61" s="94"/>
      <c r="LHG61" s="94"/>
      <c r="LHH61" s="94"/>
      <c r="LHI61" s="94"/>
      <c r="LHJ61" s="94"/>
      <c r="LHK61" s="94"/>
      <c r="LHL61" s="94"/>
      <c r="LHM61" s="94"/>
      <c r="LHN61" s="94"/>
      <c r="LHO61" s="94"/>
      <c r="LHP61" s="72" t="s">
        <v>434</v>
      </c>
      <c r="LHQ61" s="72"/>
      <c r="LHR61" s="94"/>
      <c r="LHS61" s="94"/>
      <c r="LHT61" s="94"/>
      <c r="LHU61" s="94"/>
      <c r="LHV61" s="94"/>
      <c r="LHW61" s="94"/>
      <c r="LHX61" s="94"/>
      <c r="LHY61" s="94"/>
      <c r="LHZ61" s="94"/>
      <c r="LIA61" s="94"/>
      <c r="LIB61" s="94"/>
      <c r="LIC61" s="94"/>
      <c r="LID61" s="94"/>
      <c r="LIE61" s="94"/>
      <c r="LIF61" s="72" t="s">
        <v>434</v>
      </c>
      <c r="LIG61" s="72"/>
      <c r="LIH61" s="94"/>
      <c r="LII61" s="94"/>
      <c r="LIJ61" s="94"/>
      <c r="LIK61" s="94"/>
      <c r="LIL61" s="94"/>
      <c r="LIM61" s="94"/>
      <c r="LIN61" s="94"/>
      <c r="LIO61" s="94"/>
      <c r="LIP61" s="94"/>
      <c r="LIQ61" s="94"/>
      <c r="LIR61" s="94"/>
      <c r="LIS61" s="94"/>
      <c r="LIT61" s="94"/>
      <c r="LIU61" s="94"/>
      <c r="LIV61" s="72" t="s">
        <v>434</v>
      </c>
      <c r="LIW61" s="72"/>
      <c r="LIX61" s="94"/>
      <c r="LIY61" s="94"/>
      <c r="LIZ61" s="94"/>
      <c r="LJA61" s="94"/>
      <c r="LJB61" s="94"/>
      <c r="LJC61" s="94"/>
      <c r="LJD61" s="94"/>
      <c r="LJE61" s="94"/>
      <c r="LJF61" s="94"/>
      <c r="LJG61" s="94"/>
      <c r="LJH61" s="94"/>
      <c r="LJI61" s="94"/>
      <c r="LJJ61" s="94"/>
      <c r="LJK61" s="94"/>
      <c r="LJL61" s="72" t="s">
        <v>434</v>
      </c>
      <c r="LJM61" s="72"/>
      <c r="LJN61" s="94"/>
      <c r="LJO61" s="94"/>
      <c r="LJP61" s="94"/>
      <c r="LJQ61" s="94"/>
      <c r="LJR61" s="94"/>
      <c r="LJS61" s="94"/>
      <c r="LJT61" s="94"/>
      <c r="LJU61" s="94"/>
      <c r="LJV61" s="94"/>
      <c r="LJW61" s="94"/>
      <c r="LJX61" s="94"/>
      <c r="LJY61" s="94"/>
      <c r="LJZ61" s="94"/>
      <c r="LKA61" s="94"/>
      <c r="LKB61" s="72" t="s">
        <v>434</v>
      </c>
      <c r="LKC61" s="72"/>
      <c r="LKD61" s="94"/>
      <c r="LKE61" s="94"/>
      <c r="LKF61" s="94"/>
      <c r="LKG61" s="94"/>
      <c r="LKH61" s="94"/>
      <c r="LKI61" s="94"/>
      <c r="LKJ61" s="94"/>
      <c r="LKK61" s="94"/>
      <c r="LKL61" s="94"/>
      <c r="LKM61" s="94"/>
      <c r="LKN61" s="94"/>
      <c r="LKO61" s="94"/>
      <c r="LKP61" s="94"/>
      <c r="LKQ61" s="94"/>
      <c r="LKR61" s="72" t="s">
        <v>434</v>
      </c>
      <c r="LKS61" s="72"/>
      <c r="LKT61" s="94"/>
      <c r="LKU61" s="94"/>
      <c r="LKV61" s="94"/>
      <c r="LKW61" s="94"/>
      <c r="LKX61" s="94"/>
      <c r="LKY61" s="94"/>
      <c r="LKZ61" s="94"/>
      <c r="LLA61" s="94"/>
      <c r="LLB61" s="94"/>
      <c r="LLC61" s="94"/>
      <c r="LLD61" s="94"/>
      <c r="LLE61" s="94"/>
      <c r="LLF61" s="94"/>
      <c r="LLG61" s="94"/>
      <c r="LLH61" s="72" t="s">
        <v>434</v>
      </c>
      <c r="LLI61" s="72"/>
      <c r="LLJ61" s="94"/>
      <c r="LLK61" s="94"/>
      <c r="LLL61" s="94"/>
      <c r="LLM61" s="94"/>
      <c r="LLN61" s="94"/>
      <c r="LLO61" s="94"/>
      <c r="LLP61" s="94"/>
      <c r="LLQ61" s="94"/>
      <c r="LLR61" s="94"/>
      <c r="LLS61" s="94"/>
      <c r="LLT61" s="94"/>
      <c r="LLU61" s="94"/>
      <c r="LLV61" s="94"/>
      <c r="LLW61" s="94"/>
      <c r="LLX61" s="72" t="s">
        <v>434</v>
      </c>
      <c r="LLY61" s="72"/>
      <c r="LLZ61" s="94"/>
      <c r="LMA61" s="94"/>
      <c r="LMB61" s="94"/>
      <c r="LMC61" s="94"/>
      <c r="LMD61" s="94"/>
      <c r="LME61" s="94"/>
      <c r="LMF61" s="94"/>
      <c r="LMG61" s="94"/>
      <c r="LMH61" s="94"/>
      <c r="LMI61" s="94"/>
      <c r="LMJ61" s="94"/>
      <c r="LMK61" s="94"/>
      <c r="LML61" s="94"/>
      <c r="LMM61" s="94"/>
      <c r="LMN61" s="72" t="s">
        <v>434</v>
      </c>
      <c r="LMO61" s="72"/>
      <c r="LMP61" s="94"/>
      <c r="LMQ61" s="94"/>
      <c r="LMR61" s="94"/>
      <c r="LMS61" s="94"/>
      <c r="LMT61" s="94"/>
      <c r="LMU61" s="94"/>
      <c r="LMV61" s="94"/>
      <c r="LMW61" s="94"/>
      <c r="LMX61" s="94"/>
      <c r="LMY61" s="94"/>
      <c r="LMZ61" s="94"/>
      <c r="LNA61" s="94"/>
      <c r="LNB61" s="94"/>
      <c r="LNC61" s="94"/>
      <c r="LND61" s="72" t="s">
        <v>434</v>
      </c>
      <c r="LNE61" s="72"/>
      <c r="LNF61" s="94"/>
      <c r="LNG61" s="94"/>
      <c r="LNH61" s="94"/>
      <c r="LNI61" s="94"/>
      <c r="LNJ61" s="94"/>
      <c r="LNK61" s="94"/>
      <c r="LNL61" s="94"/>
      <c r="LNM61" s="94"/>
      <c r="LNN61" s="94"/>
      <c r="LNO61" s="94"/>
      <c r="LNP61" s="94"/>
      <c r="LNQ61" s="94"/>
      <c r="LNR61" s="94"/>
      <c r="LNS61" s="94"/>
      <c r="LNT61" s="72" t="s">
        <v>434</v>
      </c>
      <c r="LNU61" s="72"/>
      <c r="LNV61" s="94"/>
      <c r="LNW61" s="94"/>
      <c r="LNX61" s="94"/>
      <c r="LNY61" s="94"/>
      <c r="LNZ61" s="94"/>
      <c r="LOA61" s="94"/>
      <c r="LOB61" s="94"/>
      <c r="LOC61" s="94"/>
      <c r="LOD61" s="94"/>
      <c r="LOE61" s="94"/>
      <c r="LOF61" s="94"/>
      <c r="LOG61" s="94"/>
      <c r="LOH61" s="94"/>
      <c r="LOI61" s="94"/>
      <c r="LOJ61" s="72" t="s">
        <v>434</v>
      </c>
      <c r="LOK61" s="72"/>
      <c r="LOL61" s="94"/>
      <c r="LOM61" s="94"/>
      <c r="LON61" s="94"/>
      <c r="LOO61" s="94"/>
      <c r="LOP61" s="94"/>
      <c r="LOQ61" s="94"/>
      <c r="LOR61" s="94"/>
      <c r="LOS61" s="94"/>
      <c r="LOT61" s="94"/>
      <c r="LOU61" s="94"/>
      <c r="LOV61" s="94"/>
      <c r="LOW61" s="94"/>
      <c r="LOX61" s="94"/>
      <c r="LOY61" s="94"/>
      <c r="LOZ61" s="72" t="s">
        <v>434</v>
      </c>
      <c r="LPA61" s="72"/>
      <c r="LPB61" s="94"/>
      <c r="LPC61" s="94"/>
      <c r="LPD61" s="94"/>
      <c r="LPE61" s="94"/>
      <c r="LPF61" s="94"/>
      <c r="LPG61" s="94"/>
      <c r="LPH61" s="94"/>
      <c r="LPI61" s="94"/>
      <c r="LPJ61" s="94"/>
      <c r="LPK61" s="94"/>
      <c r="LPL61" s="94"/>
      <c r="LPM61" s="94"/>
      <c r="LPN61" s="94"/>
      <c r="LPO61" s="94"/>
      <c r="LPP61" s="72" t="s">
        <v>434</v>
      </c>
      <c r="LPQ61" s="72"/>
      <c r="LPR61" s="94"/>
      <c r="LPS61" s="94"/>
      <c r="LPT61" s="94"/>
      <c r="LPU61" s="94"/>
      <c r="LPV61" s="94"/>
      <c r="LPW61" s="94"/>
      <c r="LPX61" s="94"/>
      <c r="LPY61" s="94"/>
      <c r="LPZ61" s="94"/>
      <c r="LQA61" s="94"/>
      <c r="LQB61" s="94"/>
      <c r="LQC61" s="94"/>
      <c r="LQD61" s="94"/>
      <c r="LQE61" s="94"/>
      <c r="LQF61" s="72" t="s">
        <v>434</v>
      </c>
      <c r="LQG61" s="72"/>
      <c r="LQH61" s="94"/>
      <c r="LQI61" s="94"/>
      <c r="LQJ61" s="94"/>
      <c r="LQK61" s="94"/>
      <c r="LQL61" s="94"/>
      <c r="LQM61" s="94"/>
      <c r="LQN61" s="94"/>
      <c r="LQO61" s="94"/>
      <c r="LQP61" s="94"/>
      <c r="LQQ61" s="94"/>
      <c r="LQR61" s="94"/>
      <c r="LQS61" s="94"/>
      <c r="LQT61" s="94"/>
      <c r="LQU61" s="94"/>
      <c r="LQV61" s="72" t="s">
        <v>434</v>
      </c>
      <c r="LQW61" s="72"/>
      <c r="LQX61" s="94"/>
      <c r="LQY61" s="94"/>
      <c r="LQZ61" s="94"/>
      <c r="LRA61" s="94"/>
      <c r="LRB61" s="94"/>
      <c r="LRC61" s="94"/>
      <c r="LRD61" s="94"/>
      <c r="LRE61" s="94"/>
      <c r="LRF61" s="94"/>
      <c r="LRG61" s="94"/>
      <c r="LRH61" s="94"/>
      <c r="LRI61" s="94"/>
      <c r="LRJ61" s="94"/>
      <c r="LRK61" s="94"/>
      <c r="LRL61" s="72" t="s">
        <v>434</v>
      </c>
      <c r="LRM61" s="72"/>
      <c r="LRN61" s="94"/>
      <c r="LRO61" s="94"/>
      <c r="LRP61" s="94"/>
      <c r="LRQ61" s="94"/>
      <c r="LRR61" s="94"/>
      <c r="LRS61" s="94"/>
      <c r="LRT61" s="94"/>
      <c r="LRU61" s="94"/>
      <c r="LRV61" s="94"/>
      <c r="LRW61" s="94"/>
      <c r="LRX61" s="94"/>
      <c r="LRY61" s="94"/>
      <c r="LRZ61" s="94"/>
      <c r="LSA61" s="94"/>
      <c r="LSB61" s="72" t="s">
        <v>434</v>
      </c>
      <c r="LSC61" s="72"/>
      <c r="LSD61" s="94"/>
      <c r="LSE61" s="94"/>
      <c r="LSF61" s="94"/>
      <c r="LSG61" s="94"/>
      <c r="LSH61" s="94"/>
      <c r="LSI61" s="94"/>
      <c r="LSJ61" s="94"/>
      <c r="LSK61" s="94"/>
      <c r="LSL61" s="94"/>
      <c r="LSM61" s="94"/>
      <c r="LSN61" s="94"/>
      <c r="LSO61" s="94"/>
      <c r="LSP61" s="94"/>
      <c r="LSQ61" s="94"/>
      <c r="LSR61" s="72" t="s">
        <v>434</v>
      </c>
      <c r="LSS61" s="72"/>
      <c r="LST61" s="94"/>
      <c r="LSU61" s="94"/>
      <c r="LSV61" s="94"/>
      <c r="LSW61" s="94"/>
      <c r="LSX61" s="94"/>
      <c r="LSY61" s="94"/>
      <c r="LSZ61" s="94"/>
      <c r="LTA61" s="94"/>
      <c r="LTB61" s="94"/>
      <c r="LTC61" s="94"/>
      <c r="LTD61" s="94"/>
      <c r="LTE61" s="94"/>
      <c r="LTF61" s="94"/>
      <c r="LTG61" s="94"/>
      <c r="LTH61" s="72" t="s">
        <v>434</v>
      </c>
      <c r="LTI61" s="72"/>
      <c r="LTJ61" s="94"/>
      <c r="LTK61" s="94"/>
      <c r="LTL61" s="94"/>
      <c r="LTM61" s="94"/>
      <c r="LTN61" s="94"/>
      <c r="LTO61" s="94"/>
      <c r="LTP61" s="94"/>
      <c r="LTQ61" s="94"/>
      <c r="LTR61" s="94"/>
      <c r="LTS61" s="94"/>
      <c r="LTT61" s="94"/>
      <c r="LTU61" s="94"/>
      <c r="LTV61" s="94"/>
      <c r="LTW61" s="94"/>
      <c r="LTX61" s="72" t="s">
        <v>434</v>
      </c>
      <c r="LTY61" s="72"/>
      <c r="LTZ61" s="94"/>
      <c r="LUA61" s="94"/>
      <c r="LUB61" s="94"/>
      <c r="LUC61" s="94"/>
      <c r="LUD61" s="94"/>
      <c r="LUE61" s="94"/>
      <c r="LUF61" s="94"/>
      <c r="LUG61" s="94"/>
      <c r="LUH61" s="94"/>
      <c r="LUI61" s="94"/>
      <c r="LUJ61" s="94"/>
      <c r="LUK61" s="94"/>
      <c r="LUL61" s="94"/>
      <c r="LUM61" s="94"/>
      <c r="LUN61" s="72" t="s">
        <v>434</v>
      </c>
      <c r="LUO61" s="72"/>
      <c r="LUP61" s="94"/>
      <c r="LUQ61" s="94"/>
      <c r="LUR61" s="94"/>
      <c r="LUS61" s="94"/>
      <c r="LUT61" s="94"/>
      <c r="LUU61" s="94"/>
      <c r="LUV61" s="94"/>
      <c r="LUW61" s="94"/>
      <c r="LUX61" s="94"/>
      <c r="LUY61" s="94"/>
      <c r="LUZ61" s="94"/>
      <c r="LVA61" s="94"/>
      <c r="LVB61" s="94"/>
      <c r="LVC61" s="94"/>
      <c r="LVD61" s="72" t="s">
        <v>434</v>
      </c>
      <c r="LVE61" s="72"/>
      <c r="LVF61" s="94"/>
      <c r="LVG61" s="94"/>
      <c r="LVH61" s="94"/>
      <c r="LVI61" s="94"/>
      <c r="LVJ61" s="94"/>
      <c r="LVK61" s="94"/>
      <c r="LVL61" s="94"/>
      <c r="LVM61" s="94"/>
      <c r="LVN61" s="94"/>
      <c r="LVO61" s="94"/>
      <c r="LVP61" s="94"/>
      <c r="LVQ61" s="94"/>
      <c r="LVR61" s="94"/>
      <c r="LVS61" s="94"/>
      <c r="LVT61" s="72" t="s">
        <v>434</v>
      </c>
      <c r="LVU61" s="72"/>
      <c r="LVV61" s="94"/>
      <c r="LVW61" s="94"/>
      <c r="LVX61" s="94"/>
      <c r="LVY61" s="94"/>
      <c r="LVZ61" s="94"/>
      <c r="LWA61" s="94"/>
      <c r="LWB61" s="94"/>
      <c r="LWC61" s="94"/>
      <c r="LWD61" s="94"/>
      <c r="LWE61" s="94"/>
      <c r="LWF61" s="94"/>
      <c r="LWG61" s="94"/>
      <c r="LWH61" s="94"/>
      <c r="LWI61" s="94"/>
      <c r="LWJ61" s="72" t="s">
        <v>434</v>
      </c>
      <c r="LWK61" s="72"/>
      <c r="LWL61" s="94"/>
      <c r="LWM61" s="94"/>
      <c r="LWN61" s="94"/>
      <c r="LWO61" s="94"/>
      <c r="LWP61" s="94"/>
      <c r="LWQ61" s="94"/>
      <c r="LWR61" s="94"/>
      <c r="LWS61" s="94"/>
      <c r="LWT61" s="94"/>
      <c r="LWU61" s="94"/>
      <c r="LWV61" s="94"/>
      <c r="LWW61" s="94"/>
      <c r="LWX61" s="94"/>
      <c r="LWY61" s="94"/>
      <c r="LWZ61" s="72" t="s">
        <v>434</v>
      </c>
      <c r="LXA61" s="72"/>
      <c r="LXB61" s="94"/>
      <c r="LXC61" s="94"/>
      <c r="LXD61" s="94"/>
      <c r="LXE61" s="94"/>
      <c r="LXF61" s="94"/>
      <c r="LXG61" s="94"/>
      <c r="LXH61" s="94"/>
      <c r="LXI61" s="94"/>
      <c r="LXJ61" s="94"/>
      <c r="LXK61" s="94"/>
      <c r="LXL61" s="94"/>
      <c r="LXM61" s="94"/>
      <c r="LXN61" s="94"/>
      <c r="LXO61" s="94"/>
      <c r="LXP61" s="72" t="s">
        <v>434</v>
      </c>
      <c r="LXQ61" s="72"/>
      <c r="LXR61" s="94"/>
      <c r="LXS61" s="94"/>
      <c r="LXT61" s="94"/>
      <c r="LXU61" s="94"/>
      <c r="LXV61" s="94"/>
      <c r="LXW61" s="94"/>
      <c r="LXX61" s="94"/>
      <c r="LXY61" s="94"/>
      <c r="LXZ61" s="94"/>
      <c r="LYA61" s="94"/>
      <c r="LYB61" s="94"/>
      <c r="LYC61" s="94"/>
      <c r="LYD61" s="94"/>
      <c r="LYE61" s="94"/>
      <c r="LYF61" s="72" t="s">
        <v>434</v>
      </c>
      <c r="LYG61" s="72"/>
      <c r="LYH61" s="94"/>
      <c r="LYI61" s="94"/>
      <c r="LYJ61" s="94"/>
      <c r="LYK61" s="94"/>
      <c r="LYL61" s="94"/>
      <c r="LYM61" s="94"/>
      <c r="LYN61" s="94"/>
      <c r="LYO61" s="94"/>
      <c r="LYP61" s="94"/>
      <c r="LYQ61" s="94"/>
      <c r="LYR61" s="94"/>
      <c r="LYS61" s="94"/>
      <c r="LYT61" s="94"/>
      <c r="LYU61" s="94"/>
      <c r="LYV61" s="72" t="s">
        <v>434</v>
      </c>
      <c r="LYW61" s="72"/>
      <c r="LYX61" s="94"/>
      <c r="LYY61" s="94"/>
      <c r="LYZ61" s="94"/>
      <c r="LZA61" s="94"/>
      <c r="LZB61" s="94"/>
      <c r="LZC61" s="94"/>
      <c r="LZD61" s="94"/>
      <c r="LZE61" s="94"/>
      <c r="LZF61" s="94"/>
      <c r="LZG61" s="94"/>
      <c r="LZH61" s="94"/>
      <c r="LZI61" s="94"/>
      <c r="LZJ61" s="94"/>
      <c r="LZK61" s="94"/>
      <c r="LZL61" s="72" t="s">
        <v>434</v>
      </c>
      <c r="LZM61" s="72"/>
      <c r="LZN61" s="94"/>
      <c r="LZO61" s="94"/>
      <c r="LZP61" s="94"/>
      <c r="LZQ61" s="94"/>
      <c r="LZR61" s="94"/>
      <c r="LZS61" s="94"/>
      <c r="LZT61" s="94"/>
      <c r="LZU61" s="94"/>
      <c r="LZV61" s="94"/>
      <c r="LZW61" s="94"/>
      <c r="LZX61" s="94"/>
      <c r="LZY61" s="94"/>
      <c r="LZZ61" s="94"/>
      <c r="MAA61" s="94"/>
      <c r="MAB61" s="72" t="s">
        <v>434</v>
      </c>
      <c r="MAC61" s="72"/>
      <c r="MAD61" s="94"/>
      <c r="MAE61" s="94"/>
      <c r="MAF61" s="94"/>
      <c r="MAG61" s="94"/>
      <c r="MAH61" s="94"/>
      <c r="MAI61" s="94"/>
      <c r="MAJ61" s="94"/>
      <c r="MAK61" s="94"/>
      <c r="MAL61" s="94"/>
      <c r="MAM61" s="94"/>
      <c r="MAN61" s="94"/>
      <c r="MAO61" s="94"/>
      <c r="MAP61" s="94"/>
      <c r="MAQ61" s="94"/>
      <c r="MAR61" s="72" t="s">
        <v>434</v>
      </c>
      <c r="MAS61" s="72"/>
      <c r="MAT61" s="94"/>
      <c r="MAU61" s="94"/>
      <c r="MAV61" s="94"/>
      <c r="MAW61" s="94"/>
      <c r="MAX61" s="94"/>
      <c r="MAY61" s="94"/>
      <c r="MAZ61" s="94"/>
      <c r="MBA61" s="94"/>
      <c r="MBB61" s="94"/>
      <c r="MBC61" s="94"/>
      <c r="MBD61" s="94"/>
      <c r="MBE61" s="94"/>
      <c r="MBF61" s="94"/>
      <c r="MBG61" s="94"/>
      <c r="MBH61" s="72" t="s">
        <v>434</v>
      </c>
      <c r="MBI61" s="72"/>
      <c r="MBJ61" s="94"/>
      <c r="MBK61" s="94"/>
      <c r="MBL61" s="94"/>
      <c r="MBM61" s="94"/>
      <c r="MBN61" s="94"/>
      <c r="MBO61" s="94"/>
      <c r="MBP61" s="94"/>
      <c r="MBQ61" s="94"/>
      <c r="MBR61" s="94"/>
      <c r="MBS61" s="94"/>
      <c r="MBT61" s="94"/>
      <c r="MBU61" s="94"/>
      <c r="MBV61" s="94"/>
      <c r="MBW61" s="94"/>
      <c r="MBX61" s="72" t="s">
        <v>434</v>
      </c>
      <c r="MBY61" s="72"/>
      <c r="MBZ61" s="94"/>
      <c r="MCA61" s="94"/>
      <c r="MCB61" s="94"/>
      <c r="MCC61" s="94"/>
      <c r="MCD61" s="94"/>
      <c r="MCE61" s="94"/>
      <c r="MCF61" s="94"/>
      <c r="MCG61" s="94"/>
      <c r="MCH61" s="94"/>
      <c r="MCI61" s="94"/>
      <c r="MCJ61" s="94"/>
      <c r="MCK61" s="94"/>
      <c r="MCL61" s="94"/>
      <c r="MCM61" s="94"/>
      <c r="MCN61" s="72" t="s">
        <v>434</v>
      </c>
      <c r="MCO61" s="72"/>
      <c r="MCP61" s="94"/>
      <c r="MCQ61" s="94"/>
      <c r="MCR61" s="94"/>
      <c r="MCS61" s="94"/>
      <c r="MCT61" s="94"/>
      <c r="MCU61" s="94"/>
      <c r="MCV61" s="94"/>
      <c r="MCW61" s="94"/>
      <c r="MCX61" s="94"/>
      <c r="MCY61" s="94"/>
      <c r="MCZ61" s="94"/>
      <c r="MDA61" s="94"/>
      <c r="MDB61" s="94"/>
      <c r="MDC61" s="94"/>
      <c r="MDD61" s="72" t="s">
        <v>434</v>
      </c>
      <c r="MDE61" s="72"/>
      <c r="MDF61" s="94"/>
      <c r="MDG61" s="94"/>
      <c r="MDH61" s="94"/>
      <c r="MDI61" s="94"/>
      <c r="MDJ61" s="94"/>
      <c r="MDK61" s="94"/>
      <c r="MDL61" s="94"/>
      <c r="MDM61" s="94"/>
      <c r="MDN61" s="94"/>
      <c r="MDO61" s="94"/>
      <c r="MDP61" s="94"/>
      <c r="MDQ61" s="94"/>
      <c r="MDR61" s="94"/>
      <c r="MDS61" s="94"/>
      <c r="MDT61" s="72" t="s">
        <v>434</v>
      </c>
      <c r="MDU61" s="72"/>
      <c r="MDV61" s="94"/>
      <c r="MDW61" s="94"/>
      <c r="MDX61" s="94"/>
      <c r="MDY61" s="94"/>
      <c r="MDZ61" s="94"/>
      <c r="MEA61" s="94"/>
      <c r="MEB61" s="94"/>
      <c r="MEC61" s="94"/>
      <c r="MED61" s="94"/>
      <c r="MEE61" s="94"/>
      <c r="MEF61" s="94"/>
      <c r="MEG61" s="94"/>
      <c r="MEH61" s="94"/>
      <c r="MEI61" s="94"/>
      <c r="MEJ61" s="72" t="s">
        <v>434</v>
      </c>
      <c r="MEK61" s="72"/>
      <c r="MEL61" s="94"/>
      <c r="MEM61" s="94"/>
      <c r="MEN61" s="94"/>
      <c r="MEO61" s="94"/>
      <c r="MEP61" s="94"/>
      <c r="MEQ61" s="94"/>
      <c r="MER61" s="94"/>
      <c r="MES61" s="94"/>
      <c r="MET61" s="94"/>
      <c r="MEU61" s="94"/>
      <c r="MEV61" s="94"/>
      <c r="MEW61" s="94"/>
      <c r="MEX61" s="94"/>
      <c r="MEY61" s="94"/>
      <c r="MEZ61" s="72" t="s">
        <v>434</v>
      </c>
      <c r="MFA61" s="72"/>
      <c r="MFB61" s="94"/>
      <c r="MFC61" s="94"/>
      <c r="MFD61" s="94"/>
      <c r="MFE61" s="94"/>
      <c r="MFF61" s="94"/>
      <c r="MFG61" s="94"/>
      <c r="MFH61" s="94"/>
      <c r="MFI61" s="94"/>
      <c r="MFJ61" s="94"/>
      <c r="MFK61" s="94"/>
      <c r="MFL61" s="94"/>
      <c r="MFM61" s="94"/>
      <c r="MFN61" s="94"/>
      <c r="MFO61" s="94"/>
      <c r="MFP61" s="72" t="s">
        <v>434</v>
      </c>
      <c r="MFQ61" s="72"/>
      <c r="MFR61" s="94"/>
      <c r="MFS61" s="94"/>
      <c r="MFT61" s="94"/>
      <c r="MFU61" s="94"/>
      <c r="MFV61" s="94"/>
      <c r="MFW61" s="94"/>
      <c r="MFX61" s="94"/>
      <c r="MFY61" s="94"/>
      <c r="MFZ61" s="94"/>
      <c r="MGA61" s="94"/>
      <c r="MGB61" s="94"/>
      <c r="MGC61" s="94"/>
      <c r="MGD61" s="94"/>
      <c r="MGE61" s="94"/>
      <c r="MGF61" s="72" t="s">
        <v>434</v>
      </c>
      <c r="MGG61" s="72"/>
      <c r="MGH61" s="94"/>
      <c r="MGI61" s="94"/>
      <c r="MGJ61" s="94"/>
      <c r="MGK61" s="94"/>
      <c r="MGL61" s="94"/>
      <c r="MGM61" s="94"/>
      <c r="MGN61" s="94"/>
      <c r="MGO61" s="94"/>
      <c r="MGP61" s="94"/>
      <c r="MGQ61" s="94"/>
      <c r="MGR61" s="94"/>
      <c r="MGS61" s="94"/>
      <c r="MGT61" s="94"/>
      <c r="MGU61" s="94"/>
      <c r="MGV61" s="72" t="s">
        <v>434</v>
      </c>
      <c r="MGW61" s="72"/>
      <c r="MGX61" s="94"/>
      <c r="MGY61" s="94"/>
      <c r="MGZ61" s="94"/>
      <c r="MHA61" s="94"/>
      <c r="MHB61" s="94"/>
      <c r="MHC61" s="94"/>
      <c r="MHD61" s="94"/>
      <c r="MHE61" s="94"/>
      <c r="MHF61" s="94"/>
      <c r="MHG61" s="94"/>
      <c r="MHH61" s="94"/>
      <c r="MHI61" s="94"/>
      <c r="MHJ61" s="94"/>
      <c r="MHK61" s="94"/>
      <c r="MHL61" s="72" t="s">
        <v>434</v>
      </c>
      <c r="MHM61" s="72"/>
      <c r="MHN61" s="94"/>
      <c r="MHO61" s="94"/>
      <c r="MHP61" s="94"/>
      <c r="MHQ61" s="94"/>
      <c r="MHR61" s="94"/>
      <c r="MHS61" s="94"/>
      <c r="MHT61" s="94"/>
      <c r="MHU61" s="94"/>
      <c r="MHV61" s="94"/>
      <c r="MHW61" s="94"/>
      <c r="MHX61" s="94"/>
      <c r="MHY61" s="94"/>
      <c r="MHZ61" s="94"/>
      <c r="MIA61" s="94"/>
      <c r="MIB61" s="72" t="s">
        <v>434</v>
      </c>
      <c r="MIC61" s="72"/>
      <c r="MID61" s="94"/>
      <c r="MIE61" s="94"/>
      <c r="MIF61" s="94"/>
      <c r="MIG61" s="94"/>
      <c r="MIH61" s="94"/>
      <c r="MII61" s="94"/>
      <c r="MIJ61" s="94"/>
      <c r="MIK61" s="94"/>
      <c r="MIL61" s="94"/>
      <c r="MIM61" s="94"/>
      <c r="MIN61" s="94"/>
      <c r="MIO61" s="94"/>
      <c r="MIP61" s="94"/>
      <c r="MIQ61" s="94"/>
      <c r="MIR61" s="72" t="s">
        <v>434</v>
      </c>
      <c r="MIS61" s="72"/>
      <c r="MIT61" s="94"/>
      <c r="MIU61" s="94"/>
      <c r="MIV61" s="94"/>
      <c r="MIW61" s="94"/>
      <c r="MIX61" s="94"/>
      <c r="MIY61" s="94"/>
      <c r="MIZ61" s="94"/>
      <c r="MJA61" s="94"/>
      <c r="MJB61" s="94"/>
      <c r="MJC61" s="94"/>
      <c r="MJD61" s="94"/>
      <c r="MJE61" s="94"/>
      <c r="MJF61" s="94"/>
      <c r="MJG61" s="94"/>
      <c r="MJH61" s="72" t="s">
        <v>434</v>
      </c>
      <c r="MJI61" s="72"/>
      <c r="MJJ61" s="94"/>
      <c r="MJK61" s="94"/>
      <c r="MJL61" s="94"/>
      <c r="MJM61" s="94"/>
      <c r="MJN61" s="94"/>
      <c r="MJO61" s="94"/>
      <c r="MJP61" s="94"/>
      <c r="MJQ61" s="94"/>
      <c r="MJR61" s="94"/>
      <c r="MJS61" s="94"/>
      <c r="MJT61" s="94"/>
      <c r="MJU61" s="94"/>
      <c r="MJV61" s="94"/>
      <c r="MJW61" s="94"/>
      <c r="MJX61" s="72" t="s">
        <v>434</v>
      </c>
      <c r="MJY61" s="72"/>
      <c r="MJZ61" s="94"/>
      <c r="MKA61" s="94"/>
      <c r="MKB61" s="94"/>
      <c r="MKC61" s="94"/>
      <c r="MKD61" s="94"/>
      <c r="MKE61" s="94"/>
      <c r="MKF61" s="94"/>
      <c r="MKG61" s="94"/>
      <c r="MKH61" s="94"/>
      <c r="MKI61" s="94"/>
      <c r="MKJ61" s="94"/>
      <c r="MKK61" s="94"/>
      <c r="MKL61" s="94"/>
      <c r="MKM61" s="94"/>
      <c r="MKN61" s="72" t="s">
        <v>434</v>
      </c>
      <c r="MKO61" s="72"/>
      <c r="MKP61" s="94"/>
      <c r="MKQ61" s="94"/>
      <c r="MKR61" s="94"/>
      <c r="MKS61" s="94"/>
      <c r="MKT61" s="94"/>
      <c r="MKU61" s="94"/>
      <c r="MKV61" s="94"/>
      <c r="MKW61" s="94"/>
      <c r="MKX61" s="94"/>
      <c r="MKY61" s="94"/>
      <c r="MKZ61" s="94"/>
      <c r="MLA61" s="94"/>
      <c r="MLB61" s="94"/>
      <c r="MLC61" s="94"/>
      <c r="MLD61" s="72" t="s">
        <v>434</v>
      </c>
      <c r="MLE61" s="72"/>
      <c r="MLF61" s="94"/>
      <c r="MLG61" s="94"/>
      <c r="MLH61" s="94"/>
      <c r="MLI61" s="94"/>
      <c r="MLJ61" s="94"/>
      <c r="MLK61" s="94"/>
      <c r="MLL61" s="94"/>
      <c r="MLM61" s="94"/>
      <c r="MLN61" s="94"/>
      <c r="MLO61" s="94"/>
      <c r="MLP61" s="94"/>
      <c r="MLQ61" s="94"/>
      <c r="MLR61" s="94"/>
      <c r="MLS61" s="94"/>
      <c r="MLT61" s="72" t="s">
        <v>434</v>
      </c>
      <c r="MLU61" s="72"/>
      <c r="MLV61" s="94"/>
      <c r="MLW61" s="94"/>
      <c r="MLX61" s="94"/>
      <c r="MLY61" s="94"/>
      <c r="MLZ61" s="94"/>
      <c r="MMA61" s="94"/>
      <c r="MMB61" s="94"/>
      <c r="MMC61" s="94"/>
      <c r="MMD61" s="94"/>
      <c r="MME61" s="94"/>
      <c r="MMF61" s="94"/>
      <c r="MMG61" s="94"/>
      <c r="MMH61" s="94"/>
      <c r="MMI61" s="94"/>
      <c r="MMJ61" s="72" t="s">
        <v>434</v>
      </c>
      <c r="MMK61" s="72"/>
      <c r="MML61" s="94"/>
      <c r="MMM61" s="94"/>
      <c r="MMN61" s="94"/>
      <c r="MMO61" s="94"/>
      <c r="MMP61" s="94"/>
      <c r="MMQ61" s="94"/>
      <c r="MMR61" s="94"/>
      <c r="MMS61" s="94"/>
      <c r="MMT61" s="94"/>
      <c r="MMU61" s="94"/>
      <c r="MMV61" s="94"/>
      <c r="MMW61" s="94"/>
      <c r="MMX61" s="94"/>
      <c r="MMY61" s="94"/>
      <c r="MMZ61" s="72" t="s">
        <v>434</v>
      </c>
      <c r="MNA61" s="72"/>
      <c r="MNB61" s="94"/>
      <c r="MNC61" s="94"/>
      <c r="MND61" s="94"/>
      <c r="MNE61" s="94"/>
      <c r="MNF61" s="94"/>
      <c r="MNG61" s="94"/>
      <c r="MNH61" s="94"/>
      <c r="MNI61" s="94"/>
      <c r="MNJ61" s="94"/>
      <c r="MNK61" s="94"/>
      <c r="MNL61" s="94"/>
      <c r="MNM61" s="94"/>
      <c r="MNN61" s="94"/>
      <c r="MNO61" s="94"/>
      <c r="MNP61" s="72" t="s">
        <v>434</v>
      </c>
      <c r="MNQ61" s="72"/>
      <c r="MNR61" s="94"/>
      <c r="MNS61" s="94"/>
      <c r="MNT61" s="94"/>
      <c r="MNU61" s="94"/>
      <c r="MNV61" s="94"/>
      <c r="MNW61" s="94"/>
      <c r="MNX61" s="94"/>
      <c r="MNY61" s="94"/>
      <c r="MNZ61" s="94"/>
      <c r="MOA61" s="94"/>
      <c r="MOB61" s="94"/>
      <c r="MOC61" s="94"/>
      <c r="MOD61" s="94"/>
      <c r="MOE61" s="94"/>
      <c r="MOF61" s="72" t="s">
        <v>434</v>
      </c>
      <c r="MOG61" s="72"/>
      <c r="MOH61" s="94"/>
      <c r="MOI61" s="94"/>
      <c r="MOJ61" s="94"/>
      <c r="MOK61" s="94"/>
      <c r="MOL61" s="94"/>
      <c r="MOM61" s="94"/>
      <c r="MON61" s="94"/>
      <c r="MOO61" s="94"/>
      <c r="MOP61" s="94"/>
      <c r="MOQ61" s="94"/>
      <c r="MOR61" s="94"/>
      <c r="MOS61" s="94"/>
      <c r="MOT61" s="94"/>
      <c r="MOU61" s="94"/>
      <c r="MOV61" s="72" t="s">
        <v>434</v>
      </c>
      <c r="MOW61" s="72"/>
      <c r="MOX61" s="94"/>
      <c r="MOY61" s="94"/>
      <c r="MOZ61" s="94"/>
      <c r="MPA61" s="94"/>
      <c r="MPB61" s="94"/>
      <c r="MPC61" s="94"/>
      <c r="MPD61" s="94"/>
      <c r="MPE61" s="94"/>
      <c r="MPF61" s="94"/>
      <c r="MPG61" s="94"/>
      <c r="MPH61" s="94"/>
      <c r="MPI61" s="94"/>
      <c r="MPJ61" s="94"/>
      <c r="MPK61" s="94"/>
      <c r="MPL61" s="72" t="s">
        <v>434</v>
      </c>
      <c r="MPM61" s="72"/>
      <c r="MPN61" s="94"/>
      <c r="MPO61" s="94"/>
      <c r="MPP61" s="94"/>
      <c r="MPQ61" s="94"/>
      <c r="MPR61" s="94"/>
      <c r="MPS61" s="94"/>
      <c r="MPT61" s="94"/>
      <c r="MPU61" s="94"/>
      <c r="MPV61" s="94"/>
      <c r="MPW61" s="94"/>
      <c r="MPX61" s="94"/>
      <c r="MPY61" s="94"/>
      <c r="MPZ61" s="94"/>
      <c r="MQA61" s="94"/>
      <c r="MQB61" s="72" t="s">
        <v>434</v>
      </c>
      <c r="MQC61" s="72"/>
      <c r="MQD61" s="94"/>
      <c r="MQE61" s="94"/>
      <c r="MQF61" s="94"/>
      <c r="MQG61" s="94"/>
      <c r="MQH61" s="94"/>
      <c r="MQI61" s="94"/>
      <c r="MQJ61" s="94"/>
      <c r="MQK61" s="94"/>
      <c r="MQL61" s="94"/>
      <c r="MQM61" s="94"/>
      <c r="MQN61" s="94"/>
      <c r="MQO61" s="94"/>
      <c r="MQP61" s="94"/>
      <c r="MQQ61" s="94"/>
      <c r="MQR61" s="72" t="s">
        <v>434</v>
      </c>
      <c r="MQS61" s="72"/>
      <c r="MQT61" s="94"/>
      <c r="MQU61" s="94"/>
      <c r="MQV61" s="94"/>
      <c r="MQW61" s="94"/>
      <c r="MQX61" s="94"/>
      <c r="MQY61" s="94"/>
      <c r="MQZ61" s="94"/>
      <c r="MRA61" s="94"/>
      <c r="MRB61" s="94"/>
      <c r="MRC61" s="94"/>
      <c r="MRD61" s="94"/>
      <c r="MRE61" s="94"/>
      <c r="MRF61" s="94"/>
      <c r="MRG61" s="94"/>
      <c r="MRH61" s="72" t="s">
        <v>434</v>
      </c>
      <c r="MRI61" s="72"/>
      <c r="MRJ61" s="94"/>
      <c r="MRK61" s="94"/>
      <c r="MRL61" s="94"/>
      <c r="MRM61" s="94"/>
      <c r="MRN61" s="94"/>
      <c r="MRO61" s="94"/>
      <c r="MRP61" s="94"/>
      <c r="MRQ61" s="94"/>
      <c r="MRR61" s="94"/>
      <c r="MRS61" s="94"/>
      <c r="MRT61" s="94"/>
      <c r="MRU61" s="94"/>
      <c r="MRV61" s="94"/>
      <c r="MRW61" s="94"/>
      <c r="MRX61" s="72" t="s">
        <v>434</v>
      </c>
      <c r="MRY61" s="72"/>
      <c r="MRZ61" s="94"/>
      <c r="MSA61" s="94"/>
      <c r="MSB61" s="94"/>
      <c r="MSC61" s="94"/>
      <c r="MSD61" s="94"/>
      <c r="MSE61" s="94"/>
      <c r="MSF61" s="94"/>
      <c r="MSG61" s="94"/>
      <c r="MSH61" s="94"/>
      <c r="MSI61" s="94"/>
      <c r="MSJ61" s="94"/>
      <c r="MSK61" s="94"/>
      <c r="MSL61" s="94"/>
      <c r="MSM61" s="94"/>
      <c r="MSN61" s="72" t="s">
        <v>434</v>
      </c>
      <c r="MSO61" s="72"/>
      <c r="MSP61" s="94"/>
      <c r="MSQ61" s="94"/>
      <c r="MSR61" s="94"/>
      <c r="MSS61" s="94"/>
      <c r="MST61" s="94"/>
      <c r="MSU61" s="94"/>
      <c r="MSV61" s="94"/>
      <c r="MSW61" s="94"/>
      <c r="MSX61" s="94"/>
      <c r="MSY61" s="94"/>
      <c r="MSZ61" s="94"/>
      <c r="MTA61" s="94"/>
      <c r="MTB61" s="94"/>
      <c r="MTC61" s="94"/>
      <c r="MTD61" s="72" t="s">
        <v>434</v>
      </c>
      <c r="MTE61" s="72"/>
      <c r="MTF61" s="94"/>
      <c r="MTG61" s="94"/>
      <c r="MTH61" s="94"/>
      <c r="MTI61" s="94"/>
      <c r="MTJ61" s="94"/>
      <c r="MTK61" s="94"/>
      <c r="MTL61" s="94"/>
      <c r="MTM61" s="94"/>
      <c r="MTN61" s="94"/>
      <c r="MTO61" s="94"/>
      <c r="MTP61" s="94"/>
      <c r="MTQ61" s="94"/>
      <c r="MTR61" s="94"/>
      <c r="MTS61" s="94"/>
      <c r="MTT61" s="72" t="s">
        <v>434</v>
      </c>
      <c r="MTU61" s="72"/>
      <c r="MTV61" s="94"/>
      <c r="MTW61" s="94"/>
      <c r="MTX61" s="94"/>
      <c r="MTY61" s="94"/>
      <c r="MTZ61" s="94"/>
      <c r="MUA61" s="94"/>
      <c r="MUB61" s="94"/>
      <c r="MUC61" s="94"/>
      <c r="MUD61" s="94"/>
      <c r="MUE61" s="94"/>
      <c r="MUF61" s="94"/>
      <c r="MUG61" s="94"/>
      <c r="MUH61" s="94"/>
      <c r="MUI61" s="94"/>
      <c r="MUJ61" s="72" t="s">
        <v>434</v>
      </c>
      <c r="MUK61" s="72"/>
      <c r="MUL61" s="94"/>
      <c r="MUM61" s="94"/>
      <c r="MUN61" s="94"/>
      <c r="MUO61" s="94"/>
      <c r="MUP61" s="94"/>
      <c r="MUQ61" s="94"/>
      <c r="MUR61" s="94"/>
      <c r="MUS61" s="94"/>
      <c r="MUT61" s="94"/>
      <c r="MUU61" s="94"/>
      <c r="MUV61" s="94"/>
      <c r="MUW61" s="94"/>
      <c r="MUX61" s="94"/>
      <c r="MUY61" s="94"/>
      <c r="MUZ61" s="72" t="s">
        <v>434</v>
      </c>
      <c r="MVA61" s="72"/>
      <c r="MVB61" s="94"/>
      <c r="MVC61" s="94"/>
      <c r="MVD61" s="94"/>
      <c r="MVE61" s="94"/>
      <c r="MVF61" s="94"/>
      <c r="MVG61" s="94"/>
      <c r="MVH61" s="94"/>
      <c r="MVI61" s="94"/>
      <c r="MVJ61" s="94"/>
      <c r="MVK61" s="94"/>
      <c r="MVL61" s="94"/>
      <c r="MVM61" s="94"/>
      <c r="MVN61" s="94"/>
      <c r="MVO61" s="94"/>
      <c r="MVP61" s="72" t="s">
        <v>434</v>
      </c>
      <c r="MVQ61" s="72"/>
      <c r="MVR61" s="94"/>
      <c r="MVS61" s="94"/>
      <c r="MVT61" s="94"/>
      <c r="MVU61" s="94"/>
      <c r="MVV61" s="94"/>
      <c r="MVW61" s="94"/>
      <c r="MVX61" s="94"/>
      <c r="MVY61" s="94"/>
      <c r="MVZ61" s="94"/>
      <c r="MWA61" s="94"/>
      <c r="MWB61" s="94"/>
      <c r="MWC61" s="94"/>
      <c r="MWD61" s="94"/>
      <c r="MWE61" s="94"/>
      <c r="MWF61" s="72" t="s">
        <v>434</v>
      </c>
      <c r="MWG61" s="72"/>
      <c r="MWH61" s="94"/>
      <c r="MWI61" s="94"/>
      <c r="MWJ61" s="94"/>
      <c r="MWK61" s="94"/>
      <c r="MWL61" s="94"/>
      <c r="MWM61" s="94"/>
      <c r="MWN61" s="94"/>
      <c r="MWO61" s="94"/>
      <c r="MWP61" s="94"/>
      <c r="MWQ61" s="94"/>
      <c r="MWR61" s="94"/>
      <c r="MWS61" s="94"/>
      <c r="MWT61" s="94"/>
      <c r="MWU61" s="94"/>
      <c r="MWV61" s="72" t="s">
        <v>434</v>
      </c>
      <c r="MWW61" s="72"/>
      <c r="MWX61" s="94"/>
      <c r="MWY61" s="94"/>
      <c r="MWZ61" s="94"/>
      <c r="MXA61" s="94"/>
      <c r="MXB61" s="94"/>
      <c r="MXC61" s="94"/>
      <c r="MXD61" s="94"/>
      <c r="MXE61" s="94"/>
      <c r="MXF61" s="94"/>
      <c r="MXG61" s="94"/>
      <c r="MXH61" s="94"/>
      <c r="MXI61" s="94"/>
      <c r="MXJ61" s="94"/>
      <c r="MXK61" s="94"/>
      <c r="MXL61" s="72" t="s">
        <v>434</v>
      </c>
      <c r="MXM61" s="72"/>
      <c r="MXN61" s="94"/>
      <c r="MXO61" s="94"/>
      <c r="MXP61" s="94"/>
      <c r="MXQ61" s="94"/>
      <c r="MXR61" s="94"/>
      <c r="MXS61" s="94"/>
      <c r="MXT61" s="94"/>
      <c r="MXU61" s="94"/>
      <c r="MXV61" s="94"/>
      <c r="MXW61" s="94"/>
      <c r="MXX61" s="94"/>
      <c r="MXY61" s="94"/>
      <c r="MXZ61" s="94"/>
      <c r="MYA61" s="94"/>
      <c r="MYB61" s="72" t="s">
        <v>434</v>
      </c>
      <c r="MYC61" s="72"/>
      <c r="MYD61" s="94"/>
      <c r="MYE61" s="94"/>
      <c r="MYF61" s="94"/>
      <c r="MYG61" s="94"/>
      <c r="MYH61" s="94"/>
      <c r="MYI61" s="94"/>
      <c r="MYJ61" s="94"/>
      <c r="MYK61" s="94"/>
      <c r="MYL61" s="94"/>
      <c r="MYM61" s="94"/>
      <c r="MYN61" s="94"/>
      <c r="MYO61" s="94"/>
      <c r="MYP61" s="94"/>
      <c r="MYQ61" s="94"/>
      <c r="MYR61" s="72" t="s">
        <v>434</v>
      </c>
      <c r="MYS61" s="72"/>
      <c r="MYT61" s="94"/>
      <c r="MYU61" s="94"/>
      <c r="MYV61" s="94"/>
      <c r="MYW61" s="94"/>
      <c r="MYX61" s="94"/>
      <c r="MYY61" s="94"/>
      <c r="MYZ61" s="94"/>
      <c r="MZA61" s="94"/>
      <c r="MZB61" s="94"/>
      <c r="MZC61" s="94"/>
      <c r="MZD61" s="94"/>
      <c r="MZE61" s="94"/>
      <c r="MZF61" s="94"/>
      <c r="MZG61" s="94"/>
      <c r="MZH61" s="72" t="s">
        <v>434</v>
      </c>
      <c r="MZI61" s="72"/>
      <c r="MZJ61" s="94"/>
      <c r="MZK61" s="94"/>
      <c r="MZL61" s="94"/>
      <c r="MZM61" s="94"/>
      <c r="MZN61" s="94"/>
      <c r="MZO61" s="94"/>
      <c r="MZP61" s="94"/>
      <c r="MZQ61" s="94"/>
      <c r="MZR61" s="94"/>
      <c r="MZS61" s="94"/>
      <c r="MZT61" s="94"/>
      <c r="MZU61" s="94"/>
      <c r="MZV61" s="94"/>
      <c r="MZW61" s="94"/>
      <c r="MZX61" s="72" t="s">
        <v>434</v>
      </c>
      <c r="MZY61" s="72"/>
      <c r="MZZ61" s="94"/>
      <c r="NAA61" s="94"/>
      <c r="NAB61" s="94"/>
      <c r="NAC61" s="94"/>
      <c r="NAD61" s="94"/>
      <c r="NAE61" s="94"/>
      <c r="NAF61" s="94"/>
      <c r="NAG61" s="94"/>
      <c r="NAH61" s="94"/>
      <c r="NAI61" s="94"/>
      <c r="NAJ61" s="94"/>
      <c r="NAK61" s="94"/>
      <c r="NAL61" s="94"/>
      <c r="NAM61" s="94"/>
      <c r="NAN61" s="72" t="s">
        <v>434</v>
      </c>
      <c r="NAO61" s="72"/>
      <c r="NAP61" s="94"/>
      <c r="NAQ61" s="94"/>
      <c r="NAR61" s="94"/>
      <c r="NAS61" s="94"/>
      <c r="NAT61" s="94"/>
      <c r="NAU61" s="94"/>
      <c r="NAV61" s="94"/>
      <c r="NAW61" s="94"/>
      <c r="NAX61" s="94"/>
      <c r="NAY61" s="94"/>
      <c r="NAZ61" s="94"/>
      <c r="NBA61" s="94"/>
      <c r="NBB61" s="94"/>
      <c r="NBC61" s="94"/>
      <c r="NBD61" s="72" t="s">
        <v>434</v>
      </c>
      <c r="NBE61" s="72"/>
      <c r="NBF61" s="94"/>
      <c r="NBG61" s="94"/>
      <c r="NBH61" s="94"/>
      <c r="NBI61" s="94"/>
      <c r="NBJ61" s="94"/>
      <c r="NBK61" s="94"/>
      <c r="NBL61" s="94"/>
      <c r="NBM61" s="94"/>
      <c r="NBN61" s="94"/>
      <c r="NBO61" s="94"/>
      <c r="NBP61" s="94"/>
      <c r="NBQ61" s="94"/>
      <c r="NBR61" s="94"/>
      <c r="NBS61" s="94"/>
      <c r="NBT61" s="72" t="s">
        <v>434</v>
      </c>
      <c r="NBU61" s="72"/>
      <c r="NBV61" s="94"/>
      <c r="NBW61" s="94"/>
      <c r="NBX61" s="94"/>
      <c r="NBY61" s="94"/>
      <c r="NBZ61" s="94"/>
      <c r="NCA61" s="94"/>
      <c r="NCB61" s="94"/>
      <c r="NCC61" s="94"/>
      <c r="NCD61" s="94"/>
      <c r="NCE61" s="94"/>
      <c r="NCF61" s="94"/>
      <c r="NCG61" s="94"/>
      <c r="NCH61" s="94"/>
      <c r="NCI61" s="94"/>
      <c r="NCJ61" s="72" t="s">
        <v>434</v>
      </c>
      <c r="NCK61" s="72"/>
      <c r="NCL61" s="94"/>
      <c r="NCM61" s="94"/>
      <c r="NCN61" s="94"/>
      <c r="NCO61" s="94"/>
      <c r="NCP61" s="94"/>
      <c r="NCQ61" s="94"/>
      <c r="NCR61" s="94"/>
      <c r="NCS61" s="94"/>
      <c r="NCT61" s="94"/>
      <c r="NCU61" s="94"/>
      <c r="NCV61" s="94"/>
      <c r="NCW61" s="94"/>
      <c r="NCX61" s="94"/>
      <c r="NCY61" s="94"/>
      <c r="NCZ61" s="72" t="s">
        <v>434</v>
      </c>
      <c r="NDA61" s="72"/>
      <c r="NDB61" s="94"/>
      <c r="NDC61" s="94"/>
      <c r="NDD61" s="94"/>
      <c r="NDE61" s="94"/>
      <c r="NDF61" s="94"/>
      <c r="NDG61" s="94"/>
      <c r="NDH61" s="94"/>
      <c r="NDI61" s="94"/>
      <c r="NDJ61" s="94"/>
      <c r="NDK61" s="94"/>
      <c r="NDL61" s="94"/>
      <c r="NDM61" s="94"/>
      <c r="NDN61" s="94"/>
      <c r="NDO61" s="94"/>
      <c r="NDP61" s="72" t="s">
        <v>434</v>
      </c>
      <c r="NDQ61" s="72"/>
      <c r="NDR61" s="94"/>
      <c r="NDS61" s="94"/>
      <c r="NDT61" s="94"/>
      <c r="NDU61" s="94"/>
      <c r="NDV61" s="94"/>
      <c r="NDW61" s="94"/>
      <c r="NDX61" s="94"/>
      <c r="NDY61" s="94"/>
      <c r="NDZ61" s="94"/>
      <c r="NEA61" s="94"/>
      <c r="NEB61" s="94"/>
      <c r="NEC61" s="94"/>
      <c r="NED61" s="94"/>
      <c r="NEE61" s="94"/>
      <c r="NEF61" s="72" t="s">
        <v>434</v>
      </c>
      <c r="NEG61" s="72"/>
      <c r="NEH61" s="94"/>
      <c r="NEI61" s="94"/>
      <c r="NEJ61" s="94"/>
      <c r="NEK61" s="94"/>
      <c r="NEL61" s="94"/>
      <c r="NEM61" s="94"/>
      <c r="NEN61" s="94"/>
      <c r="NEO61" s="94"/>
      <c r="NEP61" s="94"/>
      <c r="NEQ61" s="94"/>
      <c r="NER61" s="94"/>
      <c r="NES61" s="94"/>
      <c r="NET61" s="94"/>
      <c r="NEU61" s="94"/>
      <c r="NEV61" s="72" t="s">
        <v>434</v>
      </c>
      <c r="NEW61" s="72"/>
      <c r="NEX61" s="94"/>
      <c r="NEY61" s="94"/>
      <c r="NEZ61" s="94"/>
      <c r="NFA61" s="94"/>
      <c r="NFB61" s="94"/>
      <c r="NFC61" s="94"/>
      <c r="NFD61" s="94"/>
      <c r="NFE61" s="94"/>
      <c r="NFF61" s="94"/>
      <c r="NFG61" s="94"/>
      <c r="NFH61" s="94"/>
      <c r="NFI61" s="94"/>
      <c r="NFJ61" s="94"/>
      <c r="NFK61" s="94"/>
      <c r="NFL61" s="72" t="s">
        <v>434</v>
      </c>
      <c r="NFM61" s="72"/>
      <c r="NFN61" s="94"/>
      <c r="NFO61" s="94"/>
      <c r="NFP61" s="94"/>
      <c r="NFQ61" s="94"/>
      <c r="NFR61" s="94"/>
      <c r="NFS61" s="94"/>
      <c r="NFT61" s="94"/>
      <c r="NFU61" s="94"/>
      <c r="NFV61" s="94"/>
      <c r="NFW61" s="94"/>
      <c r="NFX61" s="94"/>
      <c r="NFY61" s="94"/>
      <c r="NFZ61" s="94"/>
      <c r="NGA61" s="94"/>
      <c r="NGB61" s="72" t="s">
        <v>434</v>
      </c>
      <c r="NGC61" s="72"/>
      <c r="NGD61" s="94"/>
      <c r="NGE61" s="94"/>
      <c r="NGF61" s="94"/>
      <c r="NGG61" s="94"/>
      <c r="NGH61" s="94"/>
      <c r="NGI61" s="94"/>
      <c r="NGJ61" s="94"/>
      <c r="NGK61" s="94"/>
      <c r="NGL61" s="94"/>
      <c r="NGM61" s="94"/>
      <c r="NGN61" s="94"/>
      <c r="NGO61" s="94"/>
      <c r="NGP61" s="94"/>
      <c r="NGQ61" s="94"/>
      <c r="NGR61" s="72" t="s">
        <v>434</v>
      </c>
      <c r="NGS61" s="72"/>
      <c r="NGT61" s="94"/>
      <c r="NGU61" s="94"/>
      <c r="NGV61" s="94"/>
      <c r="NGW61" s="94"/>
      <c r="NGX61" s="94"/>
      <c r="NGY61" s="94"/>
      <c r="NGZ61" s="94"/>
      <c r="NHA61" s="94"/>
      <c r="NHB61" s="94"/>
      <c r="NHC61" s="94"/>
      <c r="NHD61" s="94"/>
      <c r="NHE61" s="94"/>
      <c r="NHF61" s="94"/>
      <c r="NHG61" s="94"/>
      <c r="NHH61" s="72" t="s">
        <v>434</v>
      </c>
      <c r="NHI61" s="72"/>
      <c r="NHJ61" s="94"/>
      <c r="NHK61" s="94"/>
      <c r="NHL61" s="94"/>
      <c r="NHM61" s="94"/>
      <c r="NHN61" s="94"/>
      <c r="NHO61" s="94"/>
      <c r="NHP61" s="94"/>
      <c r="NHQ61" s="94"/>
      <c r="NHR61" s="94"/>
      <c r="NHS61" s="94"/>
      <c r="NHT61" s="94"/>
      <c r="NHU61" s="94"/>
      <c r="NHV61" s="94"/>
      <c r="NHW61" s="94"/>
      <c r="NHX61" s="72" t="s">
        <v>434</v>
      </c>
      <c r="NHY61" s="72"/>
      <c r="NHZ61" s="94"/>
      <c r="NIA61" s="94"/>
      <c r="NIB61" s="94"/>
      <c r="NIC61" s="94"/>
      <c r="NID61" s="94"/>
      <c r="NIE61" s="94"/>
      <c r="NIF61" s="94"/>
      <c r="NIG61" s="94"/>
      <c r="NIH61" s="94"/>
      <c r="NII61" s="94"/>
      <c r="NIJ61" s="94"/>
      <c r="NIK61" s="94"/>
      <c r="NIL61" s="94"/>
      <c r="NIM61" s="94"/>
      <c r="NIN61" s="72" t="s">
        <v>434</v>
      </c>
      <c r="NIO61" s="72"/>
      <c r="NIP61" s="94"/>
      <c r="NIQ61" s="94"/>
      <c r="NIR61" s="94"/>
      <c r="NIS61" s="94"/>
      <c r="NIT61" s="94"/>
      <c r="NIU61" s="94"/>
      <c r="NIV61" s="94"/>
      <c r="NIW61" s="94"/>
      <c r="NIX61" s="94"/>
      <c r="NIY61" s="94"/>
      <c r="NIZ61" s="94"/>
      <c r="NJA61" s="94"/>
      <c r="NJB61" s="94"/>
      <c r="NJC61" s="94"/>
      <c r="NJD61" s="72" t="s">
        <v>434</v>
      </c>
      <c r="NJE61" s="72"/>
      <c r="NJF61" s="94"/>
      <c r="NJG61" s="94"/>
      <c r="NJH61" s="94"/>
      <c r="NJI61" s="94"/>
      <c r="NJJ61" s="94"/>
      <c r="NJK61" s="94"/>
      <c r="NJL61" s="94"/>
      <c r="NJM61" s="94"/>
      <c r="NJN61" s="94"/>
      <c r="NJO61" s="94"/>
      <c r="NJP61" s="94"/>
      <c r="NJQ61" s="94"/>
      <c r="NJR61" s="94"/>
      <c r="NJS61" s="94"/>
      <c r="NJT61" s="72" t="s">
        <v>434</v>
      </c>
      <c r="NJU61" s="72"/>
      <c r="NJV61" s="94"/>
      <c r="NJW61" s="94"/>
      <c r="NJX61" s="94"/>
      <c r="NJY61" s="94"/>
      <c r="NJZ61" s="94"/>
      <c r="NKA61" s="94"/>
      <c r="NKB61" s="94"/>
      <c r="NKC61" s="94"/>
      <c r="NKD61" s="94"/>
      <c r="NKE61" s="94"/>
      <c r="NKF61" s="94"/>
      <c r="NKG61" s="94"/>
      <c r="NKH61" s="94"/>
      <c r="NKI61" s="94"/>
      <c r="NKJ61" s="72" t="s">
        <v>434</v>
      </c>
      <c r="NKK61" s="72"/>
      <c r="NKL61" s="94"/>
      <c r="NKM61" s="94"/>
      <c r="NKN61" s="94"/>
      <c r="NKO61" s="94"/>
      <c r="NKP61" s="94"/>
      <c r="NKQ61" s="94"/>
      <c r="NKR61" s="94"/>
      <c r="NKS61" s="94"/>
      <c r="NKT61" s="94"/>
      <c r="NKU61" s="94"/>
      <c r="NKV61" s="94"/>
      <c r="NKW61" s="94"/>
      <c r="NKX61" s="94"/>
      <c r="NKY61" s="94"/>
      <c r="NKZ61" s="72" t="s">
        <v>434</v>
      </c>
      <c r="NLA61" s="72"/>
      <c r="NLB61" s="94"/>
      <c r="NLC61" s="94"/>
      <c r="NLD61" s="94"/>
      <c r="NLE61" s="94"/>
      <c r="NLF61" s="94"/>
      <c r="NLG61" s="94"/>
      <c r="NLH61" s="94"/>
      <c r="NLI61" s="94"/>
      <c r="NLJ61" s="94"/>
      <c r="NLK61" s="94"/>
      <c r="NLL61" s="94"/>
      <c r="NLM61" s="94"/>
      <c r="NLN61" s="94"/>
      <c r="NLO61" s="94"/>
      <c r="NLP61" s="72" t="s">
        <v>434</v>
      </c>
      <c r="NLQ61" s="72"/>
      <c r="NLR61" s="94"/>
      <c r="NLS61" s="94"/>
      <c r="NLT61" s="94"/>
      <c r="NLU61" s="94"/>
      <c r="NLV61" s="94"/>
      <c r="NLW61" s="94"/>
      <c r="NLX61" s="94"/>
      <c r="NLY61" s="94"/>
      <c r="NLZ61" s="94"/>
      <c r="NMA61" s="94"/>
      <c r="NMB61" s="94"/>
      <c r="NMC61" s="94"/>
      <c r="NMD61" s="94"/>
      <c r="NME61" s="94"/>
      <c r="NMF61" s="72" t="s">
        <v>434</v>
      </c>
      <c r="NMG61" s="72"/>
      <c r="NMH61" s="94"/>
      <c r="NMI61" s="94"/>
      <c r="NMJ61" s="94"/>
      <c r="NMK61" s="94"/>
      <c r="NML61" s="94"/>
      <c r="NMM61" s="94"/>
      <c r="NMN61" s="94"/>
      <c r="NMO61" s="94"/>
      <c r="NMP61" s="94"/>
      <c r="NMQ61" s="94"/>
      <c r="NMR61" s="94"/>
      <c r="NMS61" s="94"/>
      <c r="NMT61" s="94"/>
      <c r="NMU61" s="94"/>
      <c r="NMV61" s="72" t="s">
        <v>434</v>
      </c>
      <c r="NMW61" s="72"/>
      <c r="NMX61" s="94"/>
      <c r="NMY61" s="94"/>
      <c r="NMZ61" s="94"/>
      <c r="NNA61" s="94"/>
      <c r="NNB61" s="94"/>
      <c r="NNC61" s="94"/>
      <c r="NND61" s="94"/>
      <c r="NNE61" s="94"/>
      <c r="NNF61" s="94"/>
      <c r="NNG61" s="94"/>
      <c r="NNH61" s="94"/>
      <c r="NNI61" s="94"/>
      <c r="NNJ61" s="94"/>
      <c r="NNK61" s="94"/>
      <c r="NNL61" s="72" t="s">
        <v>434</v>
      </c>
      <c r="NNM61" s="72"/>
      <c r="NNN61" s="94"/>
      <c r="NNO61" s="94"/>
      <c r="NNP61" s="94"/>
      <c r="NNQ61" s="94"/>
      <c r="NNR61" s="94"/>
      <c r="NNS61" s="94"/>
      <c r="NNT61" s="94"/>
      <c r="NNU61" s="94"/>
      <c r="NNV61" s="94"/>
      <c r="NNW61" s="94"/>
      <c r="NNX61" s="94"/>
      <c r="NNY61" s="94"/>
      <c r="NNZ61" s="94"/>
      <c r="NOA61" s="94"/>
      <c r="NOB61" s="72" t="s">
        <v>434</v>
      </c>
      <c r="NOC61" s="72"/>
      <c r="NOD61" s="94"/>
      <c r="NOE61" s="94"/>
      <c r="NOF61" s="94"/>
      <c r="NOG61" s="94"/>
      <c r="NOH61" s="94"/>
      <c r="NOI61" s="94"/>
      <c r="NOJ61" s="94"/>
      <c r="NOK61" s="94"/>
      <c r="NOL61" s="94"/>
      <c r="NOM61" s="94"/>
      <c r="NON61" s="94"/>
      <c r="NOO61" s="94"/>
      <c r="NOP61" s="94"/>
      <c r="NOQ61" s="94"/>
      <c r="NOR61" s="72" t="s">
        <v>434</v>
      </c>
      <c r="NOS61" s="72"/>
      <c r="NOT61" s="94"/>
      <c r="NOU61" s="94"/>
      <c r="NOV61" s="94"/>
      <c r="NOW61" s="94"/>
      <c r="NOX61" s="94"/>
      <c r="NOY61" s="94"/>
      <c r="NOZ61" s="94"/>
      <c r="NPA61" s="94"/>
      <c r="NPB61" s="94"/>
      <c r="NPC61" s="94"/>
      <c r="NPD61" s="94"/>
      <c r="NPE61" s="94"/>
      <c r="NPF61" s="94"/>
      <c r="NPG61" s="94"/>
      <c r="NPH61" s="72" t="s">
        <v>434</v>
      </c>
      <c r="NPI61" s="72"/>
      <c r="NPJ61" s="94"/>
      <c r="NPK61" s="94"/>
      <c r="NPL61" s="94"/>
      <c r="NPM61" s="94"/>
      <c r="NPN61" s="94"/>
      <c r="NPO61" s="94"/>
      <c r="NPP61" s="94"/>
      <c r="NPQ61" s="94"/>
      <c r="NPR61" s="94"/>
      <c r="NPS61" s="94"/>
      <c r="NPT61" s="94"/>
      <c r="NPU61" s="94"/>
      <c r="NPV61" s="94"/>
      <c r="NPW61" s="94"/>
      <c r="NPX61" s="72" t="s">
        <v>434</v>
      </c>
      <c r="NPY61" s="72"/>
      <c r="NPZ61" s="94"/>
      <c r="NQA61" s="94"/>
      <c r="NQB61" s="94"/>
      <c r="NQC61" s="94"/>
      <c r="NQD61" s="94"/>
      <c r="NQE61" s="94"/>
      <c r="NQF61" s="94"/>
      <c r="NQG61" s="94"/>
      <c r="NQH61" s="94"/>
      <c r="NQI61" s="94"/>
      <c r="NQJ61" s="94"/>
      <c r="NQK61" s="94"/>
      <c r="NQL61" s="94"/>
      <c r="NQM61" s="94"/>
      <c r="NQN61" s="72" t="s">
        <v>434</v>
      </c>
      <c r="NQO61" s="72"/>
      <c r="NQP61" s="94"/>
      <c r="NQQ61" s="94"/>
      <c r="NQR61" s="94"/>
      <c r="NQS61" s="94"/>
      <c r="NQT61" s="94"/>
      <c r="NQU61" s="94"/>
      <c r="NQV61" s="94"/>
      <c r="NQW61" s="94"/>
      <c r="NQX61" s="94"/>
      <c r="NQY61" s="94"/>
      <c r="NQZ61" s="94"/>
      <c r="NRA61" s="94"/>
      <c r="NRB61" s="94"/>
      <c r="NRC61" s="94"/>
      <c r="NRD61" s="72" t="s">
        <v>434</v>
      </c>
      <c r="NRE61" s="72"/>
      <c r="NRF61" s="94"/>
      <c r="NRG61" s="94"/>
      <c r="NRH61" s="94"/>
      <c r="NRI61" s="94"/>
      <c r="NRJ61" s="94"/>
      <c r="NRK61" s="94"/>
      <c r="NRL61" s="94"/>
      <c r="NRM61" s="94"/>
      <c r="NRN61" s="94"/>
      <c r="NRO61" s="94"/>
      <c r="NRP61" s="94"/>
      <c r="NRQ61" s="94"/>
      <c r="NRR61" s="94"/>
      <c r="NRS61" s="94"/>
      <c r="NRT61" s="72" t="s">
        <v>434</v>
      </c>
      <c r="NRU61" s="72"/>
      <c r="NRV61" s="94"/>
      <c r="NRW61" s="94"/>
      <c r="NRX61" s="94"/>
      <c r="NRY61" s="94"/>
      <c r="NRZ61" s="94"/>
      <c r="NSA61" s="94"/>
      <c r="NSB61" s="94"/>
      <c r="NSC61" s="94"/>
      <c r="NSD61" s="94"/>
      <c r="NSE61" s="94"/>
      <c r="NSF61" s="94"/>
      <c r="NSG61" s="94"/>
      <c r="NSH61" s="94"/>
      <c r="NSI61" s="94"/>
      <c r="NSJ61" s="72" t="s">
        <v>434</v>
      </c>
      <c r="NSK61" s="72"/>
      <c r="NSL61" s="94"/>
      <c r="NSM61" s="94"/>
      <c r="NSN61" s="94"/>
      <c r="NSO61" s="94"/>
      <c r="NSP61" s="94"/>
      <c r="NSQ61" s="94"/>
      <c r="NSR61" s="94"/>
      <c r="NSS61" s="94"/>
      <c r="NST61" s="94"/>
      <c r="NSU61" s="94"/>
      <c r="NSV61" s="94"/>
      <c r="NSW61" s="94"/>
      <c r="NSX61" s="94"/>
      <c r="NSY61" s="94"/>
      <c r="NSZ61" s="72" t="s">
        <v>434</v>
      </c>
      <c r="NTA61" s="72"/>
      <c r="NTB61" s="94"/>
      <c r="NTC61" s="94"/>
      <c r="NTD61" s="94"/>
      <c r="NTE61" s="94"/>
      <c r="NTF61" s="94"/>
      <c r="NTG61" s="94"/>
      <c r="NTH61" s="94"/>
      <c r="NTI61" s="94"/>
      <c r="NTJ61" s="94"/>
      <c r="NTK61" s="94"/>
      <c r="NTL61" s="94"/>
      <c r="NTM61" s="94"/>
      <c r="NTN61" s="94"/>
      <c r="NTO61" s="94"/>
      <c r="NTP61" s="72" t="s">
        <v>434</v>
      </c>
      <c r="NTQ61" s="72"/>
      <c r="NTR61" s="94"/>
      <c r="NTS61" s="94"/>
      <c r="NTT61" s="94"/>
      <c r="NTU61" s="94"/>
      <c r="NTV61" s="94"/>
      <c r="NTW61" s="94"/>
      <c r="NTX61" s="94"/>
      <c r="NTY61" s="94"/>
      <c r="NTZ61" s="94"/>
      <c r="NUA61" s="94"/>
      <c r="NUB61" s="94"/>
      <c r="NUC61" s="94"/>
      <c r="NUD61" s="94"/>
      <c r="NUE61" s="94"/>
      <c r="NUF61" s="72" t="s">
        <v>434</v>
      </c>
      <c r="NUG61" s="72"/>
      <c r="NUH61" s="94"/>
      <c r="NUI61" s="94"/>
      <c r="NUJ61" s="94"/>
      <c r="NUK61" s="94"/>
      <c r="NUL61" s="94"/>
      <c r="NUM61" s="94"/>
      <c r="NUN61" s="94"/>
      <c r="NUO61" s="94"/>
      <c r="NUP61" s="94"/>
      <c r="NUQ61" s="94"/>
      <c r="NUR61" s="94"/>
      <c r="NUS61" s="94"/>
      <c r="NUT61" s="94"/>
      <c r="NUU61" s="94"/>
      <c r="NUV61" s="72" t="s">
        <v>434</v>
      </c>
      <c r="NUW61" s="72"/>
      <c r="NUX61" s="94"/>
      <c r="NUY61" s="94"/>
      <c r="NUZ61" s="94"/>
      <c r="NVA61" s="94"/>
      <c r="NVB61" s="94"/>
      <c r="NVC61" s="94"/>
      <c r="NVD61" s="94"/>
      <c r="NVE61" s="94"/>
      <c r="NVF61" s="94"/>
      <c r="NVG61" s="94"/>
      <c r="NVH61" s="94"/>
      <c r="NVI61" s="94"/>
      <c r="NVJ61" s="94"/>
      <c r="NVK61" s="94"/>
      <c r="NVL61" s="72" t="s">
        <v>434</v>
      </c>
      <c r="NVM61" s="72"/>
      <c r="NVN61" s="94"/>
      <c r="NVO61" s="94"/>
      <c r="NVP61" s="94"/>
      <c r="NVQ61" s="94"/>
      <c r="NVR61" s="94"/>
      <c r="NVS61" s="94"/>
      <c r="NVT61" s="94"/>
      <c r="NVU61" s="94"/>
      <c r="NVV61" s="94"/>
      <c r="NVW61" s="94"/>
      <c r="NVX61" s="94"/>
      <c r="NVY61" s="94"/>
      <c r="NVZ61" s="94"/>
      <c r="NWA61" s="94"/>
      <c r="NWB61" s="72" t="s">
        <v>434</v>
      </c>
      <c r="NWC61" s="72"/>
      <c r="NWD61" s="94"/>
      <c r="NWE61" s="94"/>
      <c r="NWF61" s="94"/>
      <c r="NWG61" s="94"/>
      <c r="NWH61" s="94"/>
      <c r="NWI61" s="94"/>
      <c r="NWJ61" s="94"/>
      <c r="NWK61" s="94"/>
      <c r="NWL61" s="94"/>
      <c r="NWM61" s="94"/>
      <c r="NWN61" s="94"/>
      <c r="NWO61" s="94"/>
      <c r="NWP61" s="94"/>
      <c r="NWQ61" s="94"/>
      <c r="NWR61" s="72" t="s">
        <v>434</v>
      </c>
      <c r="NWS61" s="72"/>
      <c r="NWT61" s="94"/>
      <c r="NWU61" s="94"/>
      <c r="NWV61" s="94"/>
      <c r="NWW61" s="94"/>
      <c r="NWX61" s="94"/>
      <c r="NWY61" s="94"/>
      <c r="NWZ61" s="94"/>
      <c r="NXA61" s="94"/>
      <c r="NXB61" s="94"/>
      <c r="NXC61" s="94"/>
      <c r="NXD61" s="94"/>
      <c r="NXE61" s="94"/>
      <c r="NXF61" s="94"/>
      <c r="NXG61" s="94"/>
      <c r="NXH61" s="72" t="s">
        <v>434</v>
      </c>
      <c r="NXI61" s="72"/>
      <c r="NXJ61" s="94"/>
      <c r="NXK61" s="94"/>
      <c r="NXL61" s="94"/>
      <c r="NXM61" s="94"/>
      <c r="NXN61" s="94"/>
      <c r="NXO61" s="94"/>
      <c r="NXP61" s="94"/>
      <c r="NXQ61" s="94"/>
      <c r="NXR61" s="94"/>
      <c r="NXS61" s="94"/>
      <c r="NXT61" s="94"/>
      <c r="NXU61" s="94"/>
      <c r="NXV61" s="94"/>
      <c r="NXW61" s="94"/>
      <c r="NXX61" s="72" t="s">
        <v>434</v>
      </c>
      <c r="NXY61" s="72"/>
      <c r="NXZ61" s="94"/>
      <c r="NYA61" s="94"/>
      <c r="NYB61" s="94"/>
      <c r="NYC61" s="94"/>
      <c r="NYD61" s="94"/>
      <c r="NYE61" s="94"/>
      <c r="NYF61" s="94"/>
      <c r="NYG61" s="94"/>
      <c r="NYH61" s="94"/>
      <c r="NYI61" s="94"/>
      <c r="NYJ61" s="94"/>
      <c r="NYK61" s="94"/>
      <c r="NYL61" s="94"/>
      <c r="NYM61" s="94"/>
      <c r="NYN61" s="72" t="s">
        <v>434</v>
      </c>
      <c r="NYO61" s="72"/>
      <c r="NYP61" s="94"/>
      <c r="NYQ61" s="94"/>
      <c r="NYR61" s="94"/>
      <c r="NYS61" s="94"/>
      <c r="NYT61" s="94"/>
      <c r="NYU61" s="94"/>
      <c r="NYV61" s="94"/>
      <c r="NYW61" s="94"/>
      <c r="NYX61" s="94"/>
      <c r="NYY61" s="94"/>
      <c r="NYZ61" s="94"/>
      <c r="NZA61" s="94"/>
      <c r="NZB61" s="94"/>
      <c r="NZC61" s="94"/>
      <c r="NZD61" s="72" t="s">
        <v>434</v>
      </c>
      <c r="NZE61" s="72"/>
      <c r="NZF61" s="94"/>
      <c r="NZG61" s="94"/>
      <c r="NZH61" s="94"/>
      <c r="NZI61" s="94"/>
      <c r="NZJ61" s="94"/>
      <c r="NZK61" s="94"/>
      <c r="NZL61" s="94"/>
      <c r="NZM61" s="94"/>
      <c r="NZN61" s="94"/>
      <c r="NZO61" s="94"/>
      <c r="NZP61" s="94"/>
      <c r="NZQ61" s="94"/>
      <c r="NZR61" s="94"/>
      <c r="NZS61" s="94"/>
      <c r="NZT61" s="72" t="s">
        <v>434</v>
      </c>
      <c r="NZU61" s="72"/>
      <c r="NZV61" s="94"/>
      <c r="NZW61" s="94"/>
      <c r="NZX61" s="94"/>
      <c r="NZY61" s="94"/>
      <c r="NZZ61" s="94"/>
      <c r="OAA61" s="94"/>
      <c r="OAB61" s="94"/>
      <c r="OAC61" s="94"/>
      <c r="OAD61" s="94"/>
      <c r="OAE61" s="94"/>
      <c r="OAF61" s="94"/>
      <c r="OAG61" s="94"/>
      <c r="OAH61" s="94"/>
      <c r="OAI61" s="94"/>
      <c r="OAJ61" s="72" t="s">
        <v>434</v>
      </c>
      <c r="OAK61" s="72"/>
      <c r="OAL61" s="94"/>
      <c r="OAM61" s="94"/>
      <c r="OAN61" s="94"/>
      <c r="OAO61" s="94"/>
      <c r="OAP61" s="94"/>
      <c r="OAQ61" s="94"/>
      <c r="OAR61" s="94"/>
      <c r="OAS61" s="94"/>
      <c r="OAT61" s="94"/>
      <c r="OAU61" s="94"/>
      <c r="OAV61" s="94"/>
      <c r="OAW61" s="94"/>
      <c r="OAX61" s="94"/>
      <c r="OAY61" s="94"/>
      <c r="OAZ61" s="72" t="s">
        <v>434</v>
      </c>
      <c r="OBA61" s="72"/>
      <c r="OBB61" s="94"/>
      <c r="OBC61" s="94"/>
      <c r="OBD61" s="94"/>
      <c r="OBE61" s="94"/>
      <c r="OBF61" s="94"/>
      <c r="OBG61" s="94"/>
      <c r="OBH61" s="94"/>
      <c r="OBI61" s="94"/>
      <c r="OBJ61" s="94"/>
      <c r="OBK61" s="94"/>
      <c r="OBL61" s="94"/>
      <c r="OBM61" s="94"/>
      <c r="OBN61" s="94"/>
      <c r="OBO61" s="94"/>
      <c r="OBP61" s="72" t="s">
        <v>434</v>
      </c>
      <c r="OBQ61" s="72"/>
      <c r="OBR61" s="94"/>
      <c r="OBS61" s="94"/>
      <c r="OBT61" s="94"/>
      <c r="OBU61" s="94"/>
      <c r="OBV61" s="94"/>
      <c r="OBW61" s="94"/>
      <c r="OBX61" s="94"/>
      <c r="OBY61" s="94"/>
      <c r="OBZ61" s="94"/>
      <c r="OCA61" s="94"/>
      <c r="OCB61" s="94"/>
      <c r="OCC61" s="94"/>
      <c r="OCD61" s="94"/>
      <c r="OCE61" s="94"/>
      <c r="OCF61" s="72" t="s">
        <v>434</v>
      </c>
      <c r="OCG61" s="72"/>
      <c r="OCH61" s="94"/>
      <c r="OCI61" s="94"/>
      <c r="OCJ61" s="94"/>
      <c r="OCK61" s="94"/>
      <c r="OCL61" s="94"/>
      <c r="OCM61" s="94"/>
      <c r="OCN61" s="94"/>
      <c r="OCO61" s="94"/>
      <c r="OCP61" s="94"/>
      <c r="OCQ61" s="94"/>
      <c r="OCR61" s="94"/>
      <c r="OCS61" s="94"/>
      <c r="OCT61" s="94"/>
      <c r="OCU61" s="94"/>
      <c r="OCV61" s="72" t="s">
        <v>434</v>
      </c>
      <c r="OCW61" s="72"/>
      <c r="OCX61" s="94"/>
      <c r="OCY61" s="94"/>
      <c r="OCZ61" s="94"/>
      <c r="ODA61" s="94"/>
      <c r="ODB61" s="94"/>
      <c r="ODC61" s="94"/>
      <c r="ODD61" s="94"/>
      <c r="ODE61" s="94"/>
      <c r="ODF61" s="94"/>
      <c r="ODG61" s="94"/>
      <c r="ODH61" s="94"/>
      <c r="ODI61" s="94"/>
      <c r="ODJ61" s="94"/>
      <c r="ODK61" s="94"/>
      <c r="ODL61" s="72" t="s">
        <v>434</v>
      </c>
      <c r="ODM61" s="72"/>
      <c r="ODN61" s="94"/>
      <c r="ODO61" s="94"/>
      <c r="ODP61" s="94"/>
      <c r="ODQ61" s="94"/>
      <c r="ODR61" s="94"/>
      <c r="ODS61" s="94"/>
      <c r="ODT61" s="94"/>
      <c r="ODU61" s="94"/>
      <c r="ODV61" s="94"/>
      <c r="ODW61" s="94"/>
      <c r="ODX61" s="94"/>
      <c r="ODY61" s="94"/>
      <c r="ODZ61" s="94"/>
      <c r="OEA61" s="94"/>
      <c r="OEB61" s="72" t="s">
        <v>434</v>
      </c>
      <c r="OEC61" s="72"/>
      <c r="OED61" s="94"/>
      <c r="OEE61" s="94"/>
      <c r="OEF61" s="94"/>
      <c r="OEG61" s="94"/>
      <c r="OEH61" s="94"/>
      <c r="OEI61" s="94"/>
      <c r="OEJ61" s="94"/>
      <c r="OEK61" s="94"/>
      <c r="OEL61" s="94"/>
      <c r="OEM61" s="94"/>
      <c r="OEN61" s="94"/>
      <c r="OEO61" s="94"/>
      <c r="OEP61" s="94"/>
      <c r="OEQ61" s="94"/>
      <c r="OER61" s="72" t="s">
        <v>434</v>
      </c>
      <c r="OES61" s="72"/>
      <c r="OET61" s="94"/>
      <c r="OEU61" s="94"/>
      <c r="OEV61" s="94"/>
      <c r="OEW61" s="94"/>
      <c r="OEX61" s="94"/>
      <c r="OEY61" s="94"/>
      <c r="OEZ61" s="94"/>
      <c r="OFA61" s="94"/>
      <c r="OFB61" s="94"/>
      <c r="OFC61" s="94"/>
      <c r="OFD61" s="94"/>
      <c r="OFE61" s="94"/>
      <c r="OFF61" s="94"/>
      <c r="OFG61" s="94"/>
      <c r="OFH61" s="72" t="s">
        <v>434</v>
      </c>
      <c r="OFI61" s="72"/>
      <c r="OFJ61" s="94"/>
      <c r="OFK61" s="94"/>
      <c r="OFL61" s="94"/>
      <c r="OFM61" s="94"/>
      <c r="OFN61" s="94"/>
      <c r="OFO61" s="94"/>
      <c r="OFP61" s="94"/>
      <c r="OFQ61" s="94"/>
      <c r="OFR61" s="94"/>
      <c r="OFS61" s="94"/>
      <c r="OFT61" s="94"/>
      <c r="OFU61" s="94"/>
      <c r="OFV61" s="94"/>
      <c r="OFW61" s="94"/>
      <c r="OFX61" s="72" t="s">
        <v>434</v>
      </c>
      <c r="OFY61" s="72"/>
      <c r="OFZ61" s="94"/>
      <c r="OGA61" s="94"/>
      <c r="OGB61" s="94"/>
      <c r="OGC61" s="94"/>
      <c r="OGD61" s="94"/>
      <c r="OGE61" s="94"/>
      <c r="OGF61" s="94"/>
      <c r="OGG61" s="94"/>
      <c r="OGH61" s="94"/>
      <c r="OGI61" s="94"/>
      <c r="OGJ61" s="94"/>
      <c r="OGK61" s="94"/>
      <c r="OGL61" s="94"/>
      <c r="OGM61" s="94"/>
      <c r="OGN61" s="72" t="s">
        <v>434</v>
      </c>
      <c r="OGO61" s="72"/>
      <c r="OGP61" s="94"/>
      <c r="OGQ61" s="94"/>
      <c r="OGR61" s="94"/>
      <c r="OGS61" s="94"/>
      <c r="OGT61" s="94"/>
      <c r="OGU61" s="94"/>
      <c r="OGV61" s="94"/>
      <c r="OGW61" s="94"/>
      <c r="OGX61" s="94"/>
      <c r="OGY61" s="94"/>
      <c r="OGZ61" s="94"/>
      <c r="OHA61" s="94"/>
      <c r="OHB61" s="94"/>
      <c r="OHC61" s="94"/>
      <c r="OHD61" s="72" t="s">
        <v>434</v>
      </c>
      <c r="OHE61" s="72"/>
      <c r="OHF61" s="94"/>
      <c r="OHG61" s="94"/>
      <c r="OHH61" s="94"/>
      <c r="OHI61" s="94"/>
      <c r="OHJ61" s="94"/>
      <c r="OHK61" s="94"/>
      <c r="OHL61" s="94"/>
      <c r="OHM61" s="94"/>
      <c r="OHN61" s="94"/>
      <c r="OHO61" s="94"/>
      <c r="OHP61" s="94"/>
      <c r="OHQ61" s="94"/>
      <c r="OHR61" s="94"/>
      <c r="OHS61" s="94"/>
      <c r="OHT61" s="72" t="s">
        <v>434</v>
      </c>
      <c r="OHU61" s="72"/>
      <c r="OHV61" s="94"/>
      <c r="OHW61" s="94"/>
      <c r="OHX61" s="94"/>
      <c r="OHY61" s="94"/>
      <c r="OHZ61" s="94"/>
      <c r="OIA61" s="94"/>
      <c r="OIB61" s="94"/>
      <c r="OIC61" s="94"/>
      <c r="OID61" s="94"/>
      <c r="OIE61" s="94"/>
      <c r="OIF61" s="94"/>
      <c r="OIG61" s="94"/>
      <c r="OIH61" s="94"/>
      <c r="OII61" s="94"/>
      <c r="OIJ61" s="72" t="s">
        <v>434</v>
      </c>
      <c r="OIK61" s="72"/>
      <c r="OIL61" s="94"/>
      <c r="OIM61" s="94"/>
      <c r="OIN61" s="94"/>
      <c r="OIO61" s="94"/>
      <c r="OIP61" s="94"/>
      <c r="OIQ61" s="94"/>
      <c r="OIR61" s="94"/>
      <c r="OIS61" s="94"/>
      <c r="OIT61" s="94"/>
      <c r="OIU61" s="94"/>
      <c r="OIV61" s="94"/>
      <c r="OIW61" s="94"/>
      <c r="OIX61" s="94"/>
      <c r="OIY61" s="94"/>
      <c r="OIZ61" s="72" t="s">
        <v>434</v>
      </c>
      <c r="OJA61" s="72"/>
      <c r="OJB61" s="94"/>
      <c r="OJC61" s="94"/>
      <c r="OJD61" s="94"/>
      <c r="OJE61" s="94"/>
      <c r="OJF61" s="94"/>
      <c r="OJG61" s="94"/>
      <c r="OJH61" s="94"/>
      <c r="OJI61" s="94"/>
      <c r="OJJ61" s="94"/>
      <c r="OJK61" s="94"/>
      <c r="OJL61" s="94"/>
      <c r="OJM61" s="94"/>
      <c r="OJN61" s="94"/>
      <c r="OJO61" s="94"/>
      <c r="OJP61" s="72" t="s">
        <v>434</v>
      </c>
      <c r="OJQ61" s="72"/>
      <c r="OJR61" s="94"/>
      <c r="OJS61" s="94"/>
      <c r="OJT61" s="94"/>
      <c r="OJU61" s="94"/>
      <c r="OJV61" s="94"/>
      <c r="OJW61" s="94"/>
      <c r="OJX61" s="94"/>
      <c r="OJY61" s="94"/>
      <c r="OJZ61" s="94"/>
      <c r="OKA61" s="94"/>
      <c r="OKB61" s="94"/>
      <c r="OKC61" s="94"/>
      <c r="OKD61" s="94"/>
      <c r="OKE61" s="94"/>
      <c r="OKF61" s="72" t="s">
        <v>434</v>
      </c>
      <c r="OKG61" s="72"/>
      <c r="OKH61" s="94"/>
      <c r="OKI61" s="94"/>
      <c r="OKJ61" s="94"/>
      <c r="OKK61" s="94"/>
      <c r="OKL61" s="94"/>
      <c r="OKM61" s="94"/>
      <c r="OKN61" s="94"/>
      <c r="OKO61" s="94"/>
      <c r="OKP61" s="94"/>
      <c r="OKQ61" s="94"/>
      <c r="OKR61" s="94"/>
      <c r="OKS61" s="94"/>
      <c r="OKT61" s="94"/>
      <c r="OKU61" s="94"/>
      <c r="OKV61" s="72" t="s">
        <v>434</v>
      </c>
      <c r="OKW61" s="72"/>
      <c r="OKX61" s="94"/>
      <c r="OKY61" s="94"/>
      <c r="OKZ61" s="94"/>
      <c r="OLA61" s="94"/>
      <c r="OLB61" s="94"/>
      <c r="OLC61" s="94"/>
      <c r="OLD61" s="94"/>
      <c r="OLE61" s="94"/>
      <c r="OLF61" s="94"/>
      <c r="OLG61" s="94"/>
      <c r="OLH61" s="94"/>
      <c r="OLI61" s="94"/>
      <c r="OLJ61" s="94"/>
      <c r="OLK61" s="94"/>
      <c r="OLL61" s="72" t="s">
        <v>434</v>
      </c>
      <c r="OLM61" s="72"/>
      <c r="OLN61" s="94"/>
      <c r="OLO61" s="94"/>
      <c r="OLP61" s="94"/>
      <c r="OLQ61" s="94"/>
      <c r="OLR61" s="94"/>
      <c r="OLS61" s="94"/>
      <c r="OLT61" s="94"/>
      <c r="OLU61" s="94"/>
      <c r="OLV61" s="94"/>
      <c r="OLW61" s="94"/>
      <c r="OLX61" s="94"/>
      <c r="OLY61" s="94"/>
      <c r="OLZ61" s="94"/>
      <c r="OMA61" s="94"/>
      <c r="OMB61" s="72" t="s">
        <v>434</v>
      </c>
      <c r="OMC61" s="72"/>
      <c r="OMD61" s="94"/>
      <c r="OME61" s="94"/>
      <c r="OMF61" s="94"/>
      <c r="OMG61" s="94"/>
      <c r="OMH61" s="94"/>
      <c r="OMI61" s="94"/>
      <c r="OMJ61" s="94"/>
      <c r="OMK61" s="94"/>
      <c r="OML61" s="94"/>
      <c r="OMM61" s="94"/>
      <c r="OMN61" s="94"/>
      <c r="OMO61" s="94"/>
      <c r="OMP61" s="94"/>
      <c r="OMQ61" s="94"/>
      <c r="OMR61" s="72" t="s">
        <v>434</v>
      </c>
      <c r="OMS61" s="72"/>
      <c r="OMT61" s="94"/>
      <c r="OMU61" s="94"/>
      <c r="OMV61" s="94"/>
      <c r="OMW61" s="94"/>
      <c r="OMX61" s="94"/>
      <c r="OMY61" s="94"/>
      <c r="OMZ61" s="94"/>
      <c r="ONA61" s="94"/>
      <c r="ONB61" s="94"/>
      <c r="ONC61" s="94"/>
      <c r="OND61" s="94"/>
      <c r="ONE61" s="94"/>
      <c r="ONF61" s="94"/>
      <c r="ONG61" s="94"/>
      <c r="ONH61" s="72" t="s">
        <v>434</v>
      </c>
      <c r="ONI61" s="72"/>
      <c r="ONJ61" s="94"/>
      <c r="ONK61" s="94"/>
      <c r="ONL61" s="94"/>
      <c r="ONM61" s="94"/>
      <c r="ONN61" s="94"/>
      <c r="ONO61" s="94"/>
      <c r="ONP61" s="94"/>
      <c r="ONQ61" s="94"/>
      <c r="ONR61" s="94"/>
      <c r="ONS61" s="94"/>
      <c r="ONT61" s="94"/>
      <c r="ONU61" s="94"/>
      <c r="ONV61" s="94"/>
      <c r="ONW61" s="94"/>
      <c r="ONX61" s="72" t="s">
        <v>434</v>
      </c>
      <c r="ONY61" s="72"/>
      <c r="ONZ61" s="94"/>
      <c r="OOA61" s="94"/>
      <c r="OOB61" s="94"/>
      <c r="OOC61" s="94"/>
      <c r="OOD61" s="94"/>
      <c r="OOE61" s="94"/>
      <c r="OOF61" s="94"/>
      <c r="OOG61" s="94"/>
      <c r="OOH61" s="94"/>
      <c r="OOI61" s="94"/>
      <c r="OOJ61" s="94"/>
      <c r="OOK61" s="94"/>
      <c r="OOL61" s="94"/>
      <c r="OOM61" s="94"/>
      <c r="OON61" s="72" t="s">
        <v>434</v>
      </c>
      <c r="OOO61" s="72"/>
      <c r="OOP61" s="94"/>
      <c r="OOQ61" s="94"/>
      <c r="OOR61" s="94"/>
      <c r="OOS61" s="94"/>
      <c r="OOT61" s="94"/>
      <c r="OOU61" s="94"/>
      <c r="OOV61" s="94"/>
      <c r="OOW61" s="94"/>
      <c r="OOX61" s="94"/>
      <c r="OOY61" s="94"/>
      <c r="OOZ61" s="94"/>
      <c r="OPA61" s="94"/>
      <c r="OPB61" s="94"/>
      <c r="OPC61" s="94"/>
      <c r="OPD61" s="72" t="s">
        <v>434</v>
      </c>
      <c r="OPE61" s="72"/>
      <c r="OPF61" s="94"/>
      <c r="OPG61" s="94"/>
      <c r="OPH61" s="94"/>
      <c r="OPI61" s="94"/>
      <c r="OPJ61" s="94"/>
      <c r="OPK61" s="94"/>
      <c r="OPL61" s="94"/>
      <c r="OPM61" s="94"/>
      <c r="OPN61" s="94"/>
      <c r="OPO61" s="94"/>
      <c r="OPP61" s="94"/>
      <c r="OPQ61" s="94"/>
      <c r="OPR61" s="94"/>
      <c r="OPS61" s="94"/>
      <c r="OPT61" s="72" t="s">
        <v>434</v>
      </c>
      <c r="OPU61" s="72"/>
      <c r="OPV61" s="94"/>
      <c r="OPW61" s="94"/>
      <c r="OPX61" s="94"/>
      <c r="OPY61" s="94"/>
      <c r="OPZ61" s="94"/>
      <c r="OQA61" s="94"/>
      <c r="OQB61" s="94"/>
      <c r="OQC61" s="94"/>
      <c r="OQD61" s="94"/>
      <c r="OQE61" s="94"/>
      <c r="OQF61" s="94"/>
      <c r="OQG61" s="94"/>
      <c r="OQH61" s="94"/>
      <c r="OQI61" s="94"/>
      <c r="OQJ61" s="72" t="s">
        <v>434</v>
      </c>
      <c r="OQK61" s="72"/>
      <c r="OQL61" s="94"/>
      <c r="OQM61" s="94"/>
      <c r="OQN61" s="94"/>
      <c r="OQO61" s="94"/>
      <c r="OQP61" s="94"/>
      <c r="OQQ61" s="94"/>
      <c r="OQR61" s="94"/>
      <c r="OQS61" s="94"/>
      <c r="OQT61" s="94"/>
      <c r="OQU61" s="94"/>
      <c r="OQV61" s="94"/>
      <c r="OQW61" s="94"/>
      <c r="OQX61" s="94"/>
      <c r="OQY61" s="94"/>
      <c r="OQZ61" s="72" t="s">
        <v>434</v>
      </c>
      <c r="ORA61" s="72"/>
      <c r="ORB61" s="94"/>
      <c r="ORC61" s="94"/>
      <c r="ORD61" s="94"/>
      <c r="ORE61" s="94"/>
      <c r="ORF61" s="94"/>
      <c r="ORG61" s="94"/>
      <c r="ORH61" s="94"/>
      <c r="ORI61" s="94"/>
      <c r="ORJ61" s="94"/>
      <c r="ORK61" s="94"/>
      <c r="ORL61" s="94"/>
      <c r="ORM61" s="94"/>
      <c r="ORN61" s="94"/>
      <c r="ORO61" s="94"/>
      <c r="ORP61" s="72" t="s">
        <v>434</v>
      </c>
      <c r="ORQ61" s="72"/>
      <c r="ORR61" s="94"/>
      <c r="ORS61" s="94"/>
      <c r="ORT61" s="94"/>
      <c r="ORU61" s="94"/>
      <c r="ORV61" s="94"/>
      <c r="ORW61" s="94"/>
      <c r="ORX61" s="94"/>
      <c r="ORY61" s="94"/>
      <c r="ORZ61" s="94"/>
      <c r="OSA61" s="94"/>
      <c r="OSB61" s="94"/>
      <c r="OSC61" s="94"/>
      <c r="OSD61" s="94"/>
      <c r="OSE61" s="94"/>
      <c r="OSF61" s="72" t="s">
        <v>434</v>
      </c>
      <c r="OSG61" s="72"/>
      <c r="OSH61" s="94"/>
      <c r="OSI61" s="94"/>
      <c r="OSJ61" s="94"/>
      <c r="OSK61" s="94"/>
      <c r="OSL61" s="94"/>
      <c r="OSM61" s="94"/>
      <c r="OSN61" s="94"/>
      <c r="OSO61" s="94"/>
      <c r="OSP61" s="94"/>
      <c r="OSQ61" s="94"/>
      <c r="OSR61" s="94"/>
      <c r="OSS61" s="94"/>
      <c r="OST61" s="94"/>
      <c r="OSU61" s="94"/>
      <c r="OSV61" s="72" t="s">
        <v>434</v>
      </c>
      <c r="OSW61" s="72"/>
      <c r="OSX61" s="94"/>
      <c r="OSY61" s="94"/>
      <c r="OSZ61" s="94"/>
      <c r="OTA61" s="94"/>
      <c r="OTB61" s="94"/>
      <c r="OTC61" s="94"/>
      <c r="OTD61" s="94"/>
      <c r="OTE61" s="94"/>
      <c r="OTF61" s="94"/>
      <c r="OTG61" s="94"/>
      <c r="OTH61" s="94"/>
      <c r="OTI61" s="94"/>
      <c r="OTJ61" s="94"/>
      <c r="OTK61" s="94"/>
      <c r="OTL61" s="72" t="s">
        <v>434</v>
      </c>
      <c r="OTM61" s="72"/>
      <c r="OTN61" s="94"/>
      <c r="OTO61" s="94"/>
      <c r="OTP61" s="94"/>
      <c r="OTQ61" s="94"/>
      <c r="OTR61" s="94"/>
      <c r="OTS61" s="94"/>
      <c r="OTT61" s="94"/>
      <c r="OTU61" s="94"/>
      <c r="OTV61" s="94"/>
      <c r="OTW61" s="94"/>
      <c r="OTX61" s="94"/>
      <c r="OTY61" s="94"/>
      <c r="OTZ61" s="94"/>
      <c r="OUA61" s="94"/>
      <c r="OUB61" s="72" t="s">
        <v>434</v>
      </c>
      <c r="OUC61" s="72"/>
      <c r="OUD61" s="94"/>
      <c r="OUE61" s="94"/>
      <c r="OUF61" s="94"/>
      <c r="OUG61" s="94"/>
      <c r="OUH61" s="94"/>
      <c r="OUI61" s="94"/>
      <c r="OUJ61" s="94"/>
      <c r="OUK61" s="94"/>
      <c r="OUL61" s="94"/>
      <c r="OUM61" s="94"/>
      <c r="OUN61" s="94"/>
      <c r="OUO61" s="94"/>
      <c r="OUP61" s="94"/>
      <c r="OUQ61" s="94"/>
      <c r="OUR61" s="72" t="s">
        <v>434</v>
      </c>
      <c r="OUS61" s="72"/>
      <c r="OUT61" s="94"/>
      <c r="OUU61" s="94"/>
      <c r="OUV61" s="94"/>
      <c r="OUW61" s="94"/>
      <c r="OUX61" s="94"/>
      <c r="OUY61" s="94"/>
      <c r="OUZ61" s="94"/>
      <c r="OVA61" s="94"/>
      <c r="OVB61" s="94"/>
      <c r="OVC61" s="94"/>
      <c r="OVD61" s="94"/>
      <c r="OVE61" s="94"/>
      <c r="OVF61" s="94"/>
      <c r="OVG61" s="94"/>
      <c r="OVH61" s="72" t="s">
        <v>434</v>
      </c>
      <c r="OVI61" s="72"/>
      <c r="OVJ61" s="94"/>
      <c r="OVK61" s="94"/>
      <c r="OVL61" s="94"/>
      <c r="OVM61" s="94"/>
      <c r="OVN61" s="94"/>
      <c r="OVO61" s="94"/>
      <c r="OVP61" s="94"/>
      <c r="OVQ61" s="94"/>
      <c r="OVR61" s="94"/>
      <c r="OVS61" s="94"/>
      <c r="OVT61" s="94"/>
      <c r="OVU61" s="94"/>
      <c r="OVV61" s="94"/>
      <c r="OVW61" s="94"/>
      <c r="OVX61" s="72" t="s">
        <v>434</v>
      </c>
      <c r="OVY61" s="72"/>
      <c r="OVZ61" s="94"/>
      <c r="OWA61" s="94"/>
      <c r="OWB61" s="94"/>
      <c r="OWC61" s="94"/>
      <c r="OWD61" s="94"/>
      <c r="OWE61" s="94"/>
      <c r="OWF61" s="94"/>
      <c r="OWG61" s="94"/>
      <c r="OWH61" s="94"/>
      <c r="OWI61" s="94"/>
      <c r="OWJ61" s="94"/>
      <c r="OWK61" s="94"/>
      <c r="OWL61" s="94"/>
      <c r="OWM61" s="94"/>
      <c r="OWN61" s="72" t="s">
        <v>434</v>
      </c>
      <c r="OWO61" s="72"/>
      <c r="OWP61" s="94"/>
      <c r="OWQ61" s="94"/>
      <c r="OWR61" s="94"/>
      <c r="OWS61" s="94"/>
      <c r="OWT61" s="94"/>
      <c r="OWU61" s="94"/>
      <c r="OWV61" s="94"/>
      <c r="OWW61" s="94"/>
      <c r="OWX61" s="94"/>
      <c r="OWY61" s="94"/>
      <c r="OWZ61" s="94"/>
      <c r="OXA61" s="94"/>
      <c r="OXB61" s="94"/>
      <c r="OXC61" s="94"/>
      <c r="OXD61" s="72" t="s">
        <v>434</v>
      </c>
      <c r="OXE61" s="72"/>
      <c r="OXF61" s="94"/>
      <c r="OXG61" s="94"/>
      <c r="OXH61" s="94"/>
      <c r="OXI61" s="94"/>
      <c r="OXJ61" s="94"/>
      <c r="OXK61" s="94"/>
      <c r="OXL61" s="94"/>
      <c r="OXM61" s="94"/>
      <c r="OXN61" s="94"/>
      <c r="OXO61" s="94"/>
      <c r="OXP61" s="94"/>
      <c r="OXQ61" s="94"/>
      <c r="OXR61" s="94"/>
      <c r="OXS61" s="94"/>
      <c r="OXT61" s="72" t="s">
        <v>434</v>
      </c>
      <c r="OXU61" s="72"/>
      <c r="OXV61" s="94"/>
      <c r="OXW61" s="94"/>
      <c r="OXX61" s="94"/>
      <c r="OXY61" s="94"/>
      <c r="OXZ61" s="94"/>
      <c r="OYA61" s="94"/>
      <c r="OYB61" s="94"/>
      <c r="OYC61" s="94"/>
      <c r="OYD61" s="94"/>
      <c r="OYE61" s="94"/>
      <c r="OYF61" s="94"/>
      <c r="OYG61" s="94"/>
      <c r="OYH61" s="94"/>
      <c r="OYI61" s="94"/>
      <c r="OYJ61" s="72" t="s">
        <v>434</v>
      </c>
      <c r="OYK61" s="72"/>
      <c r="OYL61" s="94"/>
      <c r="OYM61" s="94"/>
      <c r="OYN61" s="94"/>
      <c r="OYO61" s="94"/>
      <c r="OYP61" s="94"/>
      <c r="OYQ61" s="94"/>
      <c r="OYR61" s="94"/>
      <c r="OYS61" s="94"/>
      <c r="OYT61" s="94"/>
      <c r="OYU61" s="94"/>
      <c r="OYV61" s="94"/>
      <c r="OYW61" s="94"/>
      <c r="OYX61" s="94"/>
      <c r="OYY61" s="94"/>
      <c r="OYZ61" s="72" t="s">
        <v>434</v>
      </c>
      <c r="OZA61" s="72"/>
      <c r="OZB61" s="94"/>
      <c r="OZC61" s="94"/>
      <c r="OZD61" s="94"/>
      <c r="OZE61" s="94"/>
      <c r="OZF61" s="94"/>
      <c r="OZG61" s="94"/>
      <c r="OZH61" s="94"/>
      <c r="OZI61" s="94"/>
      <c r="OZJ61" s="94"/>
      <c r="OZK61" s="94"/>
      <c r="OZL61" s="94"/>
      <c r="OZM61" s="94"/>
      <c r="OZN61" s="94"/>
      <c r="OZO61" s="94"/>
      <c r="OZP61" s="72" t="s">
        <v>434</v>
      </c>
      <c r="OZQ61" s="72"/>
      <c r="OZR61" s="94"/>
      <c r="OZS61" s="94"/>
      <c r="OZT61" s="94"/>
      <c r="OZU61" s="94"/>
      <c r="OZV61" s="94"/>
      <c r="OZW61" s="94"/>
      <c r="OZX61" s="94"/>
      <c r="OZY61" s="94"/>
      <c r="OZZ61" s="94"/>
      <c r="PAA61" s="94"/>
      <c r="PAB61" s="94"/>
      <c r="PAC61" s="94"/>
      <c r="PAD61" s="94"/>
      <c r="PAE61" s="94"/>
      <c r="PAF61" s="72" t="s">
        <v>434</v>
      </c>
      <c r="PAG61" s="72"/>
      <c r="PAH61" s="94"/>
      <c r="PAI61" s="94"/>
      <c r="PAJ61" s="94"/>
      <c r="PAK61" s="94"/>
      <c r="PAL61" s="94"/>
      <c r="PAM61" s="94"/>
      <c r="PAN61" s="94"/>
      <c r="PAO61" s="94"/>
      <c r="PAP61" s="94"/>
      <c r="PAQ61" s="94"/>
      <c r="PAR61" s="94"/>
      <c r="PAS61" s="94"/>
      <c r="PAT61" s="94"/>
      <c r="PAU61" s="94"/>
      <c r="PAV61" s="72" t="s">
        <v>434</v>
      </c>
      <c r="PAW61" s="72"/>
      <c r="PAX61" s="94"/>
      <c r="PAY61" s="94"/>
      <c r="PAZ61" s="94"/>
      <c r="PBA61" s="94"/>
      <c r="PBB61" s="94"/>
      <c r="PBC61" s="94"/>
      <c r="PBD61" s="94"/>
      <c r="PBE61" s="94"/>
      <c r="PBF61" s="94"/>
      <c r="PBG61" s="94"/>
      <c r="PBH61" s="94"/>
      <c r="PBI61" s="94"/>
      <c r="PBJ61" s="94"/>
      <c r="PBK61" s="94"/>
      <c r="PBL61" s="72" t="s">
        <v>434</v>
      </c>
      <c r="PBM61" s="72"/>
      <c r="PBN61" s="94"/>
      <c r="PBO61" s="94"/>
      <c r="PBP61" s="94"/>
      <c r="PBQ61" s="94"/>
      <c r="PBR61" s="94"/>
      <c r="PBS61" s="94"/>
      <c r="PBT61" s="94"/>
      <c r="PBU61" s="94"/>
      <c r="PBV61" s="94"/>
      <c r="PBW61" s="94"/>
      <c r="PBX61" s="94"/>
      <c r="PBY61" s="94"/>
      <c r="PBZ61" s="94"/>
      <c r="PCA61" s="94"/>
      <c r="PCB61" s="72" t="s">
        <v>434</v>
      </c>
      <c r="PCC61" s="72"/>
      <c r="PCD61" s="94"/>
      <c r="PCE61" s="94"/>
      <c r="PCF61" s="94"/>
      <c r="PCG61" s="94"/>
      <c r="PCH61" s="94"/>
      <c r="PCI61" s="94"/>
      <c r="PCJ61" s="94"/>
      <c r="PCK61" s="94"/>
      <c r="PCL61" s="94"/>
      <c r="PCM61" s="94"/>
      <c r="PCN61" s="94"/>
      <c r="PCO61" s="94"/>
      <c r="PCP61" s="94"/>
      <c r="PCQ61" s="94"/>
      <c r="PCR61" s="72" t="s">
        <v>434</v>
      </c>
      <c r="PCS61" s="72"/>
      <c r="PCT61" s="94"/>
      <c r="PCU61" s="94"/>
      <c r="PCV61" s="94"/>
      <c r="PCW61" s="94"/>
      <c r="PCX61" s="94"/>
      <c r="PCY61" s="94"/>
      <c r="PCZ61" s="94"/>
      <c r="PDA61" s="94"/>
      <c r="PDB61" s="94"/>
      <c r="PDC61" s="94"/>
      <c r="PDD61" s="94"/>
      <c r="PDE61" s="94"/>
      <c r="PDF61" s="94"/>
      <c r="PDG61" s="94"/>
      <c r="PDH61" s="72" t="s">
        <v>434</v>
      </c>
      <c r="PDI61" s="72"/>
      <c r="PDJ61" s="94"/>
      <c r="PDK61" s="94"/>
      <c r="PDL61" s="94"/>
      <c r="PDM61" s="94"/>
      <c r="PDN61" s="94"/>
      <c r="PDO61" s="94"/>
      <c r="PDP61" s="94"/>
      <c r="PDQ61" s="94"/>
      <c r="PDR61" s="94"/>
      <c r="PDS61" s="94"/>
      <c r="PDT61" s="94"/>
      <c r="PDU61" s="94"/>
      <c r="PDV61" s="94"/>
      <c r="PDW61" s="94"/>
      <c r="PDX61" s="72" t="s">
        <v>434</v>
      </c>
      <c r="PDY61" s="72"/>
      <c r="PDZ61" s="94"/>
      <c r="PEA61" s="94"/>
      <c r="PEB61" s="94"/>
      <c r="PEC61" s="94"/>
      <c r="PED61" s="94"/>
      <c r="PEE61" s="94"/>
      <c r="PEF61" s="94"/>
      <c r="PEG61" s="94"/>
      <c r="PEH61" s="94"/>
      <c r="PEI61" s="94"/>
      <c r="PEJ61" s="94"/>
      <c r="PEK61" s="94"/>
      <c r="PEL61" s="94"/>
      <c r="PEM61" s="94"/>
      <c r="PEN61" s="72" t="s">
        <v>434</v>
      </c>
      <c r="PEO61" s="72"/>
      <c r="PEP61" s="94"/>
      <c r="PEQ61" s="94"/>
      <c r="PER61" s="94"/>
      <c r="PES61" s="94"/>
      <c r="PET61" s="94"/>
      <c r="PEU61" s="94"/>
      <c r="PEV61" s="94"/>
      <c r="PEW61" s="94"/>
      <c r="PEX61" s="94"/>
      <c r="PEY61" s="94"/>
      <c r="PEZ61" s="94"/>
      <c r="PFA61" s="94"/>
      <c r="PFB61" s="94"/>
      <c r="PFC61" s="94"/>
      <c r="PFD61" s="72" t="s">
        <v>434</v>
      </c>
      <c r="PFE61" s="72"/>
      <c r="PFF61" s="94"/>
      <c r="PFG61" s="94"/>
      <c r="PFH61" s="94"/>
      <c r="PFI61" s="94"/>
      <c r="PFJ61" s="94"/>
      <c r="PFK61" s="94"/>
      <c r="PFL61" s="94"/>
      <c r="PFM61" s="94"/>
      <c r="PFN61" s="94"/>
      <c r="PFO61" s="94"/>
      <c r="PFP61" s="94"/>
      <c r="PFQ61" s="94"/>
      <c r="PFR61" s="94"/>
      <c r="PFS61" s="94"/>
      <c r="PFT61" s="72" t="s">
        <v>434</v>
      </c>
      <c r="PFU61" s="72"/>
      <c r="PFV61" s="94"/>
      <c r="PFW61" s="94"/>
      <c r="PFX61" s="94"/>
      <c r="PFY61" s="94"/>
      <c r="PFZ61" s="94"/>
      <c r="PGA61" s="94"/>
      <c r="PGB61" s="94"/>
      <c r="PGC61" s="94"/>
      <c r="PGD61" s="94"/>
      <c r="PGE61" s="94"/>
      <c r="PGF61" s="94"/>
      <c r="PGG61" s="94"/>
      <c r="PGH61" s="94"/>
      <c r="PGI61" s="94"/>
      <c r="PGJ61" s="72" t="s">
        <v>434</v>
      </c>
      <c r="PGK61" s="72"/>
      <c r="PGL61" s="94"/>
      <c r="PGM61" s="94"/>
      <c r="PGN61" s="94"/>
      <c r="PGO61" s="94"/>
      <c r="PGP61" s="94"/>
      <c r="PGQ61" s="94"/>
      <c r="PGR61" s="94"/>
      <c r="PGS61" s="94"/>
      <c r="PGT61" s="94"/>
      <c r="PGU61" s="94"/>
      <c r="PGV61" s="94"/>
      <c r="PGW61" s="94"/>
      <c r="PGX61" s="94"/>
      <c r="PGY61" s="94"/>
      <c r="PGZ61" s="72" t="s">
        <v>434</v>
      </c>
      <c r="PHA61" s="72"/>
      <c r="PHB61" s="94"/>
      <c r="PHC61" s="94"/>
      <c r="PHD61" s="94"/>
      <c r="PHE61" s="94"/>
      <c r="PHF61" s="94"/>
      <c r="PHG61" s="94"/>
      <c r="PHH61" s="94"/>
      <c r="PHI61" s="94"/>
      <c r="PHJ61" s="94"/>
      <c r="PHK61" s="94"/>
      <c r="PHL61" s="94"/>
      <c r="PHM61" s="94"/>
      <c r="PHN61" s="94"/>
      <c r="PHO61" s="94"/>
      <c r="PHP61" s="72" t="s">
        <v>434</v>
      </c>
      <c r="PHQ61" s="72"/>
      <c r="PHR61" s="94"/>
      <c r="PHS61" s="94"/>
      <c r="PHT61" s="94"/>
      <c r="PHU61" s="94"/>
      <c r="PHV61" s="94"/>
      <c r="PHW61" s="94"/>
      <c r="PHX61" s="94"/>
      <c r="PHY61" s="94"/>
      <c r="PHZ61" s="94"/>
      <c r="PIA61" s="94"/>
      <c r="PIB61" s="94"/>
      <c r="PIC61" s="94"/>
      <c r="PID61" s="94"/>
      <c r="PIE61" s="94"/>
      <c r="PIF61" s="72" t="s">
        <v>434</v>
      </c>
      <c r="PIG61" s="72"/>
      <c r="PIH61" s="94"/>
      <c r="PII61" s="94"/>
      <c r="PIJ61" s="94"/>
      <c r="PIK61" s="94"/>
      <c r="PIL61" s="94"/>
      <c r="PIM61" s="94"/>
      <c r="PIN61" s="94"/>
      <c r="PIO61" s="94"/>
      <c r="PIP61" s="94"/>
      <c r="PIQ61" s="94"/>
      <c r="PIR61" s="94"/>
      <c r="PIS61" s="94"/>
      <c r="PIT61" s="94"/>
      <c r="PIU61" s="94"/>
      <c r="PIV61" s="72" t="s">
        <v>434</v>
      </c>
      <c r="PIW61" s="72"/>
      <c r="PIX61" s="94"/>
      <c r="PIY61" s="94"/>
      <c r="PIZ61" s="94"/>
      <c r="PJA61" s="94"/>
      <c r="PJB61" s="94"/>
      <c r="PJC61" s="94"/>
      <c r="PJD61" s="94"/>
      <c r="PJE61" s="94"/>
      <c r="PJF61" s="94"/>
      <c r="PJG61" s="94"/>
      <c r="PJH61" s="94"/>
      <c r="PJI61" s="94"/>
      <c r="PJJ61" s="94"/>
      <c r="PJK61" s="94"/>
      <c r="PJL61" s="72" t="s">
        <v>434</v>
      </c>
      <c r="PJM61" s="72"/>
      <c r="PJN61" s="94"/>
      <c r="PJO61" s="94"/>
      <c r="PJP61" s="94"/>
      <c r="PJQ61" s="94"/>
      <c r="PJR61" s="94"/>
      <c r="PJS61" s="94"/>
      <c r="PJT61" s="94"/>
      <c r="PJU61" s="94"/>
      <c r="PJV61" s="94"/>
      <c r="PJW61" s="94"/>
      <c r="PJX61" s="94"/>
      <c r="PJY61" s="94"/>
      <c r="PJZ61" s="94"/>
      <c r="PKA61" s="94"/>
      <c r="PKB61" s="72" t="s">
        <v>434</v>
      </c>
      <c r="PKC61" s="72"/>
      <c r="PKD61" s="94"/>
      <c r="PKE61" s="94"/>
      <c r="PKF61" s="94"/>
      <c r="PKG61" s="94"/>
      <c r="PKH61" s="94"/>
      <c r="PKI61" s="94"/>
      <c r="PKJ61" s="94"/>
      <c r="PKK61" s="94"/>
      <c r="PKL61" s="94"/>
      <c r="PKM61" s="94"/>
      <c r="PKN61" s="94"/>
      <c r="PKO61" s="94"/>
      <c r="PKP61" s="94"/>
      <c r="PKQ61" s="94"/>
      <c r="PKR61" s="72" t="s">
        <v>434</v>
      </c>
      <c r="PKS61" s="72"/>
      <c r="PKT61" s="94"/>
      <c r="PKU61" s="94"/>
      <c r="PKV61" s="94"/>
      <c r="PKW61" s="94"/>
      <c r="PKX61" s="94"/>
      <c r="PKY61" s="94"/>
      <c r="PKZ61" s="94"/>
      <c r="PLA61" s="94"/>
      <c r="PLB61" s="94"/>
      <c r="PLC61" s="94"/>
      <c r="PLD61" s="94"/>
      <c r="PLE61" s="94"/>
      <c r="PLF61" s="94"/>
      <c r="PLG61" s="94"/>
      <c r="PLH61" s="72" t="s">
        <v>434</v>
      </c>
      <c r="PLI61" s="72"/>
      <c r="PLJ61" s="94"/>
      <c r="PLK61" s="94"/>
      <c r="PLL61" s="94"/>
      <c r="PLM61" s="94"/>
      <c r="PLN61" s="94"/>
      <c r="PLO61" s="94"/>
      <c r="PLP61" s="94"/>
      <c r="PLQ61" s="94"/>
      <c r="PLR61" s="94"/>
      <c r="PLS61" s="94"/>
      <c r="PLT61" s="94"/>
      <c r="PLU61" s="94"/>
      <c r="PLV61" s="94"/>
      <c r="PLW61" s="94"/>
      <c r="PLX61" s="72" t="s">
        <v>434</v>
      </c>
      <c r="PLY61" s="72"/>
      <c r="PLZ61" s="94"/>
      <c r="PMA61" s="94"/>
      <c r="PMB61" s="94"/>
      <c r="PMC61" s="94"/>
      <c r="PMD61" s="94"/>
      <c r="PME61" s="94"/>
      <c r="PMF61" s="94"/>
      <c r="PMG61" s="94"/>
      <c r="PMH61" s="94"/>
      <c r="PMI61" s="94"/>
      <c r="PMJ61" s="94"/>
      <c r="PMK61" s="94"/>
      <c r="PML61" s="94"/>
      <c r="PMM61" s="94"/>
      <c r="PMN61" s="72" t="s">
        <v>434</v>
      </c>
      <c r="PMO61" s="72"/>
      <c r="PMP61" s="94"/>
      <c r="PMQ61" s="94"/>
      <c r="PMR61" s="94"/>
      <c r="PMS61" s="94"/>
      <c r="PMT61" s="94"/>
      <c r="PMU61" s="94"/>
      <c r="PMV61" s="94"/>
      <c r="PMW61" s="94"/>
      <c r="PMX61" s="94"/>
      <c r="PMY61" s="94"/>
      <c r="PMZ61" s="94"/>
      <c r="PNA61" s="94"/>
      <c r="PNB61" s="94"/>
      <c r="PNC61" s="94"/>
      <c r="PND61" s="72" t="s">
        <v>434</v>
      </c>
      <c r="PNE61" s="72"/>
      <c r="PNF61" s="94"/>
      <c r="PNG61" s="94"/>
      <c r="PNH61" s="94"/>
      <c r="PNI61" s="94"/>
      <c r="PNJ61" s="94"/>
      <c r="PNK61" s="94"/>
      <c r="PNL61" s="94"/>
      <c r="PNM61" s="94"/>
      <c r="PNN61" s="94"/>
      <c r="PNO61" s="94"/>
      <c r="PNP61" s="94"/>
      <c r="PNQ61" s="94"/>
      <c r="PNR61" s="94"/>
      <c r="PNS61" s="94"/>
      <c r="PNT61" s="72" t="s">
        <v>434</v>
      </c>
      <c r="PNU61" s="72"/>
      <c r="PNV61" s="94"/>
      <c r="PNW61" s="94"/>
      <c r="PNX61" s="94"/>
      <c r="PNY61" s="94"/>
      <c r="PNZ61" s="94"/>
      <c r="POA61" s="94"/>
      <c r="POB61" s="94"/>
      <c r="POC61" s="94"/>
      <c r="POD61" s="94"/>
      <c r="POE61" s="94"/>
      <c r="POF61" s="94"/>
      <c r="POG61" s="94"/>
      <c r="POH61" s="94"/>
      <c r="POI61" s="94"/>
      <c r="POJ61" s="72" t="s">
        <v>434</v>
      </c>
      <c r="POK61" s="72"/>
      <c r="POL61" s="94"/>
      <c r="POM61" s="94"/>
      <c r="PON61" s="94"/>
      <c r="POO61" s="94"/>
      <c r="POP61" s="94"/>
      <c r="POQ61" s="94"/>
      <c r="POR61" s="94"/>
      <c r="POS61" s="94"/>
      <c r="POT61" s="94"/>
      <c r="POU61" s="94"/>
      <c r="POV61" s="94"/>
      <c r="POW61" s="94"/>
      <c r="POX61" s="94"/>
      <c r="POY61" s="94"/>
      <c r="POZ61" s="72" t="s">
        <v>434</v>
      </c>
      <c r="PPA61" s="72"/>
      <c r="PPB61" s="94"/>
      <c r="PPC61" s="94"/>
      <c r="PPD61" s="94"/>
      <c r="PPE61" s="94"/>
      <c r="PPF61" s="94"/>
      <c r="PPG61" s="94"/>
      <c r="PPH61" s="94"/>
      <c r="PPI61" s="94"/>
      <c r="PPJ61" s="94"/>
      <c r="PPK61" s="94"/>
      <c r="PPL61" s="94"/>
      <c r="PPM61" s="94"/>
      <c r="PPN61" s="94"/>
      <c r="PPO61" s="94"/>
      <c r="PPP61" s="72" t="s">
        <v>434</v>
      </c>
      <c r="PPQ61" s="72"/>
      <c r="PPR61" s="94"/>
      <c r="PPS61" s="94"/>
      <c r="PPT61" s="94"/>
      <c r="PPU61" s="94"/>
      <c r="PPV61" s="94"/>
      <c r="PPW61" s="94"/>
      <c r="PPX61" s="94"/>
      <c r="PPY61" s="94"/>
      <c r="PPZ61" s="94"/>
      <c r="PQA61" s="94"/>
      <c r="PQB61" s="94"/>
      <c r="PQC61" s="94"/>
      <c r="PQD61" s="94"/>
      <c r="PQE61" s="94"/>
      <c r="PQF61" s="72" t="s">
        <v>434</v>
      </c>
      <c r="PQG61" s="72"/>
      <c r="PQH61" s="94"/>
      <c r="PQI61" s="94"/>
      <c r="PQJ61" s="94"/>
      <c r="PQK61" s="94"/>
      <c r="PQL61" s="94"/>
      <c r="PQM61" s="94"/>
      <c r="PQN61" s="94"/>
      <c r="PQO61" s="94"/>
      <c r="PQP61" s="94"/>
      <c r="PQQ61" s="94"/>
      <c r="PQR61" s="94"/>
      <c r="PQS61" s="94"/>
      <c r="PQT61" s="94"/>
      <c r="PQU61" s="94"/>
      <c r="PQV61" s="72" t="s">
        <v>434</v>
      </c>
      <c r="PQW61" s="72"/>
      <c r="PQX61" s="94"/>
      <c r="PQY61" s="94"/>
      <c r="PQZ61" s="94"/>
      <c r="PRA61" s="94"/>
      <c r="PRB61" s="94"/>
      <c r="PRC61" s="94"/>
      <c r="PRD61" s="94"/>
      <c r="PRE61" s="94"/>
      <c r="PRF61" s="94"/>
      <c r="PRG61" s="94"/>
      <c r="PRH61" s="94"/>
      <c r="PRI61" s="94"/>
      <c r="PRJ61" s="94"/>
      <c r="PRK61" s="94"/>
      <c r="PRL61" s="72" t="s">
        <v>434</v>
      </c>
      <c r="PRM61" s="72"/>
      <c r="PRN61" s="94"/>
      <c r="PRO61" s="94"/>
      <c r="PRP61" s="94"/>
      <c r="PRQ61" s="94"/>
      <c r="PRR61" s="94"/>
      <c r="PRS61" s="94"/>
      <c r="PRT61" s="94"/>
      <c r="PRU61" s="94"/>
      <c r="PRV61" s="94"/>
      <c r="PRW61" s="94"/>
      <c r="PRX61" s="94"/>
      <c r="PRY61" s="94"/>
      <c r="PRZ61" s="94"/>
      <c r="PSA61" s="94"/>
      <c r="PSB61" s="72" t="s">
        <v>434</v>
      </c>
      <c r="PSC61" s="72"/>
      <c r="PSD61" s="94"/>
      <c r="PSE61" s="94"/>
      <c r="PSF61" s="94"/>
      <c r="PSG61" s="94"/>
      <c r="PSH61" s="94"/>
      <c r="PSI61" s="94"/>
      <c r="PSJ61" s="94"/>
      <c r="PSK61" s="94"/>
      <c r="PSL61" s="94"/>
      <c r="PSM61" s="94"/>
      <c r="PSN61" s="94"/>
      <c r="PSO61" s="94"/>
      <c r="PSP61" s="94"/>
      <c r="PSQ61" s="94"/>
      <c r="PSR61" s="72" t="s">
        <v>434</v>
      </c>
      <c r="PSS61" s="72"/>
      <c r="PST61" s="94"/>
      <c r="PSU61" s="94"/>
      <c r="PSV61" s="94"/>
      <c r="PSW61" s="94"/>
      <c r="PSX61" s="94"/>
      <c r="PSY61" s="94"/>
      <c r="PSZ61" s="94"/>
      <c r="PTA61" s="94"/>
      <c r="PTB61" s="94"/>
      <c r="PTC61" s="94"/>
      <c r="PTD61" s="94"/>
      <c r="PTE61" s="94"/>
      <c r="PTF61" s="94"/>
      <c r="PTG61" s="94"/>
      <c r="PTH61" s="72" t="s">
        <v>434</v>
      </c>
      <c r="PTI61" s="72"/>
      <c r="PTJ61" s="94"/>
      <c r="PTK61" s="94"/>
      <c r="PTL61" s="94"/>
      <c r="PTM61" s="94"/>
      <c r="PTN61" s="94"/>
      <c r="PTO61" s="94"/>
      <c r="PTP61" s="94"/>
      <c r="PTQ61" s="94"/>
      <c r="PTR61" s="94"/>
      <c r="PTS61" s="94"/>
      <c r="PTT61" s="94"/>
      <c r="PTU61" s="94"/>
      <c r="PTV61" s="94"/>
      <c r="PTW61" s="94"/>
      <c r="PTX61" s="72" t="s">
        <v>434</v>
      </c>
      <c r="PTY61" s="72"/>
      <c r="PTZ61" s="94"/>
      <c r="PUA61" s="94"/>
      <c r="PUB61" s="94"/>
      <c r="PUC61" s="94"/>
      <c r="PUD61" s="94"/>
      <c r="PUE61" s="94"/>
      <c r="PUF61" s="94"/>
      <c r="PUG61" s="94"/>
      <c r="PUH61" s="94"/>
      <c r="PUI61" s="94"/>
      <c r="PUJ61" s="94"/>
      <c r="PUK61" s="94"/>
      <c r="PUL61" s="94"/>
      <c r="PUM61" s="94"/>
      <c r="PUN61" s="72" t="s">
        <v>434</v>
      </c>
      <c r="PUO61" s="72"/>
      <c r="PUP61" s="94"/>
      <c r="PUQ61" s="94"/>
      <c r="PUR61" s="94"/>
      <c r="PUS61" s="94"/>
      <c r="PUT61" s="94"/>
      <c r="PUU61" s="94"/>
      <c r="PUV61" s="94"/>
      <c r="PUW61" s="94"/>
      <c r="PUX61" s="94"/>
      <c r="PUY61" s="94"/>
      <c r="PUZ61" s="94"/>
      <c r="PVA61" s="94"/>
      <c r="PVB61" s="94"/>
      <c r="PVC61" s="94"/>
      <c r="PVD61" s="72" t="s">
        <v>434</v>
      </c>
      <c r="PVE61" s="72"/>
      <c r="PVF61" s="94"/>
      <c r="PVG61" s="94"/>
      <c r="PVH61" s="94"/>
      <c r="PVI61" s="94"/>
      <c r="PVJ61" s="94"/>
      <c r="PVK61" s="94"/>
      <c r="PVL61" s="94"/>
      <c r="PVM61" s="94"/>
      <c r="PVN61" s="94"/>
      <c r="PVO61" s="94"/>
      <c r="PVP61" s="94"/>
      <c r="PVQ61" s="94"/>
      <c r="PVR61" s="94"/>
      <c r="PVS61" s="94"/>
      <c r="PVT61" s="72" t="s">
        <v>434</v>
      </c>
      <c r="PVU61" s="72"/>
      <c r="PVV61" s="94"/>
      <c r="PVW61" s="94"/>
      <c r="PVX61" s="94"/>
      <c r="PVY61" s="94"/>
      <c r="PVZ61" s="94"/>
      <c r="PWA61" s="94"/>
      <c r="PWB61" s="94"/>
      <c r="PWC61" s="94"/>
      <c r="PWD61" s="94"/>
      <c r="PWE61" s="94"/>
      <c r="PWF61" s="94"/>
      <c r="PWG61" s="94"/>
      <c r="PWH61" s="94"/>
      <c r="PWI61" s="94"/>
      <c r="PWJ61" s="72" t="s">
        <v>434</v>
      </c>
      <c r="PWK61" s="72"/>
      <c r="PWL61" s="94"/>
      <c r="PWM61" s="94"/>
      <c r="PWN61" s="94"/>
      <c r="PWO61" s="94"/>
      <c r="PWP61" s="94"/>
      <c r="PWQ61" s="94"/>
      <c r="PWR61" s="94"/>
      <c r="PWS61" s="94"/>
      <c r="PWT61" s="94"/>
      <c r="PWU61" s="94"/>
      <c r="PWV61" s="94"/>
      <c r="PWW61" s="94"/>
      <c r="PWX61" s="94"/>
      <c r="PWY61" s="94"/>
      <c r="PWZ61" s="72" t="s">
        <v>434</v>
      </c>
      <c r="PXA61" s="72"/>
      <c r="PXB61" s="94"/>
      <c r="PXC61" s="94"/>
      <c r="PXD61" s="94"/>
      <c r="PXE61" s="94"/>
      <c r="PXF61" s="94"/>
      <c r="PXG61" s="94"/>
      <c r="PXH61" s="94"/>
      <c r="PXI61" s="94"/>
      <c r="PXJ61" s="94"/>
      <c r="PXK61" s="94"/>
      <c r="PXL61" s="94"/>
      <c r="PXM61" s="94"/>
      <c r="PXN61" s="94"/>
      <c r="PXO61" s="94"/>
      <c r="PXP61" s="72" t="s">
        <v>434</v>
      </c>
      <c r="PXQ61" s="72"/>
      <c r="PXR61" s="94"/>
      <c r="PXS61" s="94"/>
      <c r="PXT61" s="94"/>
      <c r="PXU61" s="94"/>
      <c r="PXV61" s="94"/>
      <c r="PXW61" s="94"/>
      <c r="PXX61" s="94"/>
      <c r="PXY61" s="94"/>
      <c r="PXZ61" s="94"/>
      <c r="PYA61" s="94"/>
      <c r="PYB61" s="94"/>
      <c r="PYC61" s="94"/>
      <c r="PYD61" s="94"/>
      <c r="PYE61" s="94"/>
      <c r="PYF61" s="72" t="s">
        <v>434</v>
      </c>
      <c r="PYG61" s="72"/>
      <c r="PYH61" s="94"/>
      <c r="PYI61" s="94"/>
      <c r="PYJ61" s="94"/>
      <c r="PYK61" s="94"/>
      <c r="PYL61" s="94"/>
      <c r="PYM61" s="94"/>
      <c r="PYN61" s="94"/>
      <c r="PYO61" s="94"/>
      <c r="PYP61" s="94"/>
      <c r="PYQ61" s="94"/>
      <c r="PYR61" s="94"/>
      <c r="PYS61" s="94"/>
      <c r="PYT61" s="94"/>
      <c r="PYU61" s="94"/>
      <c r="PYV61" s="72" t="s">
        <v>434</v>
      </c>
      <c r="PYW61" s="72"/>
      <c r="PYX61" s="94"/>
      <c r="PYY61" s="94"/>
      <c r="PYZ61" s="94"/>
      <c r="PZA61" s="94"/>
      <c r="PZB61" s="94"/>
      <c r="PZC61" s="94"/>
      <c r="PZD61" s="94"/>
      <c r="PZE61" s="94"/>
      <c r="PZF61" s="94"/>
      <c r="PZG61" s="94"/>
      <c r="PZH61" s="94"/>
      <c r="PZI61" s="94"/>
      <c r="PZJ61" s="94"/>
      <c r="PZK61" s="94"/>
      <c r="PZL61" s="72" t="s">
        <v>434</v>
      </c>
      <c r="PZM61" s="72"/>
      <c r="PZN61" s="94"/>
      <c r="PZO61" s="94"/>
      <c r="PZP61" s="94"/>
      <c r="PZQ61" s="94"/>
      <c r="PZR61" s="94"/>
      <c r="PZS61" s="94"/>
      <c r="PZT61" s="94"/>
      <c r="PZU61" s="94"/>
      <c r="PZV61" s="94"/>
      <c r="PZW61" s="94"/>
      <c r="PZX61" s="94"/>
      <c r="PZY61" s="94"/>
      <c r="PZZ61" s="94"/>
      <c r="QAA61" s="94"/>
      <c r="QAB61" s="72" t="s">
        <v>434</v>
      </c>
      <c r="QAC61" s="72"/>
      <c r="QAD61" s="94"/>
      <c r="QAE61" s="94"/>
      <c r="QAF61" s="94"/>
      <c r="QAG61" s="94"/>
      <c r="QAH61" s="94"/>
      <c r="QAI61" s="94"/>
      <c r="QAJ61" s="94"/>
      <c r="QAK61" s="94"/>
      <c r="QAL61" s="94"/>
      <c r="QAM61" s="94"/>
      <c r="QAN61" s="94"/>
      <c r="QAO61" s="94"/>
      <c r="QAP61" s="94"/>
      <c r="QAQ61" s="94"/>
      <c r="QAR61" s="72" t="s">
        <v>434</v>
      </c>
      <c r="QAS61" s="72"/>
      <c r="QAT61" s="94"/>
      <c r="QAU61" s="94"/>
      <c r="QAV61" s="94"/>
      <c r="QAW61" s="94"/>
      <c r="QAX61" s="94"/>
      <c r="QAY61" s="94"/>
      <c r="QAZ61" s="94"/>
      <c r="QBA61" s="94"/>
      <c r="QBB61" s="94"/>
      <c r="QBC61" s="94"/>
      <c r="QBD61" s="94"/>
      <c r="QBE61" s="94"/>
      <c r="QBF61" s="94"/>
      <c r="QBG61" s="94"/>
      <c r="QBH61" s="72" t="s">
        <v>434</v>
      </c>
      <c r="QBI61" s="72"/>
      <c r="QBJ61" s="94"/>
      <c r="QBK61" s="94"/>
      <c r="QBL61" s="94"/>
      <c r="QBM61" s="94"/>
      <c r="QBN61" s="94"/>
      <c r="QBO61" s="94"/>
      <c r="QBP61" s="94"/>
      <c r="QBQ61" s="94"/>
      <c r="QBR61" s="94"/>
      <c r="QBS61" s="94"/>
      <c r="QBT61" s="94"/>
      <c r="QBU61" s="94"/>
      <c r="QBV61" s="94"/>
      <c r="QBW61" s="94"/>
      <c r="QBX61" s="72" t="s">
        <v>434</v>
      </c>
      <c r="QBY61" s="72"/>
      <c r="QBZ61" s="94"/>
      <c r="QCA61" s="94"/>
      <c r="QCB61" s="94"/>
      <c r="QCC61" s="94"/>
      <c r="QCD61" s="94"/>
      <c r="QCE61" s="94"/>
      <c r="QCF61" s="94"/>
      <c r="QCG61" s="94"/>
      <c r="QCH61" s="94"/>
      <c r="QCI61" s="94"/>
      <c r="QCJ61" s="94"/>
      <c r="QCK61" s="94"/>
      <c r="QCL61" s="94"/>
      <c r="QCM61" s="94"/>
      <c r="QCN61" s="72" t="s">
        <v>434</v>
      </c>
      <c r="QCO61" s="72"/>
      <c r="QCP61" s="94"/>
      <c r="QCQ61" s="94"/>
      <c r="QCR61" s="94"/>
      <c r="QCS61" s="94"/>
      <c r="QCT61" s="94"/>
      <c r="QCU61" s="94"/>
      <c r="QCV61" s="94"/>
      <c r="QCW61" s="94"/>
      <c r="QCX61" s="94"/>
      <c r="QCY61" s="94"/>
      <c r="QCZ61" s="94"/>
      <c r="QDA61" s="94"/>
      <c r="QDB61" s="94"/>
      <c r="QDC61" s="94"/>
      <c r="QDD61" s="72" t="s">
        <v>434</v>
      </c>
      <c r="QDE61" s="72"/>
      <c r="QDF61" s="94"/>
      <c r="QDG61" s="94"/>
      <c r="QDH61" s="94"/>
      <c r="QDI61" s="94"/>
      <c r="QDJ61" s="94"/>
      <c r="QDK61" s="94"/>
      <c r="QDL61" s="94"/>
      <c r="QDM61" s="94"/>
      <c r="QDN61" s="94"/>
      <c r="QDO61" s="94"/>
      <c r="QDP61" s="94"/>
      <c r="QDQ61" s="94"/>
      <c r="QDR61" s="94"/>
      <c r="QDS61" s="94"/>
      <c r="QDT61" s="72" t="s">
        <v>434</v>
      </c>
      <c r="QDU61" s="72"/>
      <c r="QDV61" s="94"/>
      <c r="QDW61" s="94"/>
      <c r="QDX61" s="94"/>
      <c r="QDY61" s="94"/>
      <c r="QDZ61" s="94"/>
      <c r="QEA61" s="94"/>
      <c r="QEB61" s="94"/>
      <c r="QEC61" s="94"/>
      <c r="QED61" s="94"/>
      <c r="QEE61" s="94"/>
      <c r="QEF61" s="94"/>
      <c r="QEG61" s="94"/>
      <c r="QEH61" s="94"/>
      <c r="QEI61" s="94"/>
      <c r="QEJ61" s="72" t="s">
        <v>434</v>
      </c>
      <c r="QEK61" s="72"/>
      <c r="QEL61" s="94"/>
      <c r="QEM61" s="94"/>
      <c r="QEN61" s="94"/>
      <c r="QEO61" s="94"/>
      <c r="QEP61" s="94"/>
      <c r="QEQ61" s="94"/>
      <c r="QER61" s="94"/>
      <c r="QES61" s="94"/>
      <c r="QET61" s="94"/>
      <c r="QEU61" s="94"/>
      <c r="QEV61" s="94"/>
      <c r="QEW61" s="94"/>
      <c r="QEX61" s="94"/>
      <c r="QEY61" s="94"/>
      <c r="QEZ61" s="72" t="s">
        <v>434</v>
      </c>
      <c r="QFA61" s="72"/>
      <c r="QFB61" s="94"/>
      <c r="QFC61" s="94"/>
      <c r="QFD61" s="94"/>
      <c r="QFE61" s="94"/>
      <c r="QFF61" s="94"/>
      <c r="QFG61" s="94"/>
      <c r="QFH61" s="94"/>
      <c r="QFI61" s="94"/>
      <c r="QFJ61" s="94"/>
      <c r="QFK61" s="94"/>
      <c r="QFL61" s="94"/>
      <c r="QFM61" s="94"/>
      <c r="QFN61" s="94"/>
      <c r="QFO61" s="94"/>
      <c r="QFP61" s="72" t="s">
        <v>434</v>
      </c>
      <c r="QFQ61" s="72"/>
      <c r="QFR61" s="94"/>
      <c r="QFS61" s="94"/>
      <c r="QFT61" s="94"/>
      <c r="QFU61" s="94"/>
      <c r="QFV61" s="94"/>
      <c r="QFW61" s="94"/>
      <c r="QFX61" s="94"/>
      <c r="QFY61" s="94"/>
      <c r="QFZ61" s="94"/>
      <c r="QGA61" s="94"/>
      <c r="QGB61" s="94"/>
      <c r="QGC61" s="94"/>
      <c r="QGD61" s="94"/>
      <c r="QGE61" s="94"/>
      <c r="QGF61" s="72" t="s">
        <v>434</v>
      </c>
      <c r="QGG61" s="72"/>
      <c r="QGH61" s="94"/>
      <c r="QGI61" s="94"/>
      <c r="QGJ61" s="94"/>
      <c r="QGK61" s="94"/>
      <c r="QGL61" s="94"/>
      <c r="QGM61" s="94"/>
      <c r="QGN61" s="94"/>
      <c r="QGO61" s="94"/>
      <c r="QGP61" s="94"/>
      <c r="QGQ61" s="94"/>
      <c r="QGR61" s="94"/>
      <c r="QGS61" s="94"/>
      <c r="QGT61" s="94"/>
      <c r="QGU61" s="94"/>
      <c r="QGV61" s="72" t="s">
        <v>434</v>
      </c>
      <c r="QGW61" s="72"/>
      <c r="QGX61" s="94"/>
      <c r="QGY61" s="94"/>
      <c r="QGZ61" s="94"/>
      <c r="QHA61" s="94"/>
      <c r="QHB61" s="94"/>
      <c r="QHC61" s="94"/>
      <c r="QHD61" s="94"/>
      <c r="QHE61" s="94"/>
      <c r="QHF61" s="94"/>
      <c r="QHG61" s="94"/>
      <c r="QHH61" s="94"/>
      <c r="QHI61" s="94"/>
      <c r="QHJ61" s="94"/>
      <c r="QHK61" s="94"/>
      <c r="QHL61" s="72" t="s">
        <v>434</v>
      </c>
      <c r="QHM61" s="72"/>
      <c r="QHN61" s="94"/>
      <c r="QHO61" s="94"/>
      <c r="QHP61" s="94"/>
      <c r="QHQ61" s="94"/>
      <c r="QHR61" s="94"/>
      <c r="QHS61" s="94"/>
      <c r="QHT61" s="94"/>
      <c r="QHU61" s="94"/>
      <c r="QHV61" s="94"/>
      <c r="QHW61" s="94"/>
      <c r="QHX61" s="94"/>
      <c r="QHY61" s="94"/>
      <c r="QHZ61" s="94"/>
      <c r="QIA61" s="94"/>
      <c r="QIB61" s="72" t="s">
        <v>434</v>
      </c>
      <c r="QIC61" s="72"/>
      <c r="QID61" s="94"/>
      <c r="QIE61" s="94"/>
      <c r="QIF61" s="94"/>
      <c r="QIG61" s="94"/>
      <c r="QIH61" s="94"/>
      <c r="QII61" s="94"/>
      <c r="QIJ61" s="94"/>
      <c r="QIK61" s="94"/>
      <c r="QIL61" s="94"/>
      <c r="QIM61" s="94"/>
      <c r="QIN61" s="94"/>
      <c r="QIO61" s="94"/>
      <c r="QIP61" s="94"/>
      <c r="QIQ61" s="94"/>
      <c r="QIR61" s="72" t="s">
        <v>434</v>
      </c>
      <c r="QIS61" s="72"/>
      <c r="QIT61" s="94"/>
      <c r="QIU61" s="94"/>
      <c r="QIV61" s="94"/>
      <c r="QIW61" s="94"/>
      <c r="QIX61" s="94"/>
      <c r="QIY61" s="94"/>
      <c r="QIZ61" s="94"/>
      <c r="QJA61" s="94"/>
      <c r="QJB61" s="94"/>
      <c r="QJC61" s="94"/>
      <c r="QJD61" s="94"/>
      <c r="QJE61" s="94"/>
      <c r="QJF61" s="94"/>
      <c r="QJG61" s="94"/>
      <c r="QJH61" s="72" t="s">
        <v>434</v>
      </c>
      <c r="QJI61" s="72"/>
      <c r="QJJ61" s="94"/>
      <c r="QJK61" s="94"/>
      <c r="QJL61" s="94"/>
      <c r="QJM61" s="94"/>
      <c r="QJN61" s="94"/>
      <c r="QJO61" s="94"/>
      <c r="QJP61" s="94"/>
      <c r="QJQ61" s="94"/>
      <c r="QJR61" s="94"/>
      <c r="QJS61" s="94"/>
      <c r="QJT61" s="94"/>
      <c r="QJU61" s="94"/>
      <c r="QJV61" s="94"/>
      <c r="QJW61" s="94"/>
      <c r="QJX61" s="72" t="s">
        <v>434</v>
      </c>
      <c r="QJY61" s="72"/>
      <c r="QJZ61" s="94"/>
      <c r="QKA61" s="94"/>
      <c r="QKB61" s="94"/>
      <c r="QKC61" s="94"/>
      <c r="QKD61" s="94"/>
      <c r="QKE61" s="94"/>
      <c r="QKF61" s="94"/>
      <c r="QKG61" s="94"/>
      <c r="QKH61" s="94"/>
      <c r="QKI61" s="94"/>
      <c r="QKJ61" s="94"/>
      <c r="QKK61" s="94"/>
      <c r="QKL61" s="94"/>
      <c r="QKM61" s="94"/>
      <c r="QKN61" s="72" t="s">
        <v>434</v>
      </c>
      <c r="QKO61" s="72"/>
      <c r="QKP61" s="94"/>
      <c r="QKQ61" s="94"/>
      <c r="QKR61" s="94"/>
      <c r="QKS61" s="94"/>
      <c r="QKT61" s="94"/>
      <c r="QKU61" s="94"/>
      <c r="QKV61" s="94"/>
      <c r="QKW61" s="94"/>
      <c r="QKX61" s="94"/>
      <c r="QKY61" s="94"/>
      <c r="QKZ61" s="94"/>
      <c r="QLA61" s="94"/>
      <c r="QLB61" s="94"/>
      <c r="QLC61" s="94"/>
      <c r="QLD61" s="72" t="s">
        <v>434</v>
      </c>
      <c r="QLE61" s="72"/>
      <c r="QLF61" s="94"/>
      <c r="QLG61" s="94"/>
      <c r="QLH61" s="94"/>
      <c r="QLI61" s="94"/>
      <c r="QLJ61" s="94"/>
      <c r="QLK61" s="94"/>
      <c r="QLL61" s="94"/>
      <c r="QLM61" s="94"/>
      <c r="QLN61" s="94"/>
      <c r="QLO61" s="94"/>
      <c r="QLP61" s="94"/>
      <c r="QLQ61" s="94"/>
      <c r="QLR61" s="94"/>
      <c r="QLS61" s="94"/>
      <c r="QLT61" s="72" t="s">
        <v>434</v>
      </c>
      <c r="QLU61" s="72"/>
      <c r="QLV61" s="94"/>
      <c r="QLW61" s="94"/>
      <c r="QLX61" s="94"/>
      <c r="QLY61" s="94"/>
      <c r="QLZ61" s="94"/>
      <c r="QMA61" s="94"/>
      <c r="QMB61" s="94"/>
      <c r="QMC61" s="94"/>
      <c r="QMD61" s="94"/>
      <c r="QME61" s="94"/>
      <c r="QMF61" s="94"/>
      <c r="QMG61" s="94"/>
      <c r="QMH61" s="94"/>
      <c r="QMI61" s="94"/>
      <c r="QMJ61" s="72" t="s">
        <v>434</v>
      </c>
      <c r="QMK61" s="72"/>
      <c r="QML61" s="94"/>
      <c r="QMM61" s="94"/>
      <c r="QMN61" s="94"/>
      <c r="QMO61" s="94"/>
      <c r="QMP61" s="94"/>
      <c r="QMQ61" s="94"/>
      <c r="QMR61" s="94"/>
      <c r="QMS61" s="94"/>
      <c r="QMT61" s="94"/>
      <c r="QMU61" s="94"/>
      <c r="QMV61" s="94"/>
      <c r="QMW61" s="94"/>
      <c r="QMX61" s="94"/>
      <c r="QMY61" s="94"/>
      <c r="QMZ61" s="72" t="s">
        <v>434</v>
      </c>
      <c r="QNA61" s="72"/>
      <c r="QNB61" s="94"/>
      <c r="QNC61" s="94"/>
      <c r="QND61" s="94"/>
      <c r="QNE61" s="94"/>
      <c r="QNF61" s="94"/>
      <c r="QNG61" s="94"/>
      <c r="QNH61" s="94"/>
      <c r="QNI61" s="94"/>
      <c r="QNJ61" s="94"/>
      <c r="QNK61" s="94"/>
      <c r="QNL61" s="94"/>
      <c r="QNM61" s="94"/>
      <c r="QNN61" s="94"/>
      <c r="QNO61" s="94"/>
      <c r="QNP61" s="72" t="s">
        <v>434</v>
      </c>
      <c r="QNQ61" s="72"/>
      <c r="QNR61" s="94"/>
      <c r="QNS61" s="94"/>
      <c r="QNT61" s="94"/>
      <c r="QNU61" s="94"/>
      <c r="QNV61" s="94"/>
      <c r="QNW61" s="94"/>
      <c r="QNX61" s="94"/>
      <c r="QNY61" s="94"/>
      <c r="QNZ61" s="94"/>
      <c r="QOA61" s="94"/>
      <c r="QOB61" s="94"/>
      <c r="QOC61" s="94"/>
      <c r="QOD61" s="94"/>
      <c r="QOE61" s="94"/>
      <c r="QOF61" s="72" t="s">
        <v>434</v>
      </c>
      <c r="QOG61" s="72"/>
      <c r="QOH61" s="94"/>
      <c r="QOI61" s="94"/>
      <c r="QOJ61" s="94"/>
      <c r="QOK61" s="94"/>
      <c r="QOL61" s="94"/>
      <c r="QOM61" s="94"/>
      <c r="QON61" s="94"/>
      <c r="QOO61" s="94"/>
      <c r="QOP61" s="94"/>
      <c r="QOQ61" s="94"/>
      <c r="QOR61" s="94"/>
      <c r="QOS61" s="94"/>
      <c r="QOT61" s="94"/>
      <c r="QOU61" s="94"/>
      <c r="QOV61" s="72" t="s">
        <v>434</v>
      </c>
      <c r="QOW61" s="72"/>
      <c r="QOX61" s="94"/>
      <c r="QOY61" s="94"/>
      <c r="QOZ61" s="94"/>
      <c r="QPA61" s="94"/>
      <c r="QPB61" s="94"/>
      <c r="QPC61" s="94"/>
      <c r="QPD61" s="94"/>
      <c r="QPE61" s="94"/>
      <c r="QPF61" s="94"/>
      <c r="QPG61" s="94"/>
      <c r="QPH61" s="94"/>
      <c r="QPI61" s="94"/>
      <c r="QPJ61" s="94"/>
      <c r="QPK61" s="94"/>
      <c r="QPL61" s="72" t="s">
        <v>434</v>
      </c>
      <c r="QPM61" s="72"/>
      <c r="QPN61" s="94"/>
      <c r="QPO61" s="94"/>
      <c r="QPP61" s="94"/>
      <c r="QPQ61" s="94"/>
      <c r="QPR61" s="94"/>
      <c r="QPS61" s="94"/>
      <c r="QPT61" s="94"/>
      <c r="QPU61" s="94"/>
      <c r="QPV61" s="94"/>
      <c r="QPW61" s="94"/>
      <c r="QPX61" s="94"/>
      <c r="QPY61" s="94"/>
      <c r="QPZ61" s="94"/>
      <c r="QQA61" s="94"/>
      <c r="QQB61" s="72" t="s">
        <v>434</v>
      </c>
      <c r="QQC61" s="72"/>
      <c r="QQD61" s="94"/>
      <c r="QQE61" s="94"/>
      <c r="QQF61" s="94"/>
      <c r="QQG61" s="94"/>
      <c r="QQH61" s="94"/>
      <c r="QQI61" s="94"/>
      <c r="QQJ61" s="94"/>
      <c r="QQK61" s="94"/>
      <c r="QQL61" s="94"/>
      <c r="QQM61" s="94"/>
      <c r="QQN61" s="94"/>
      <c r="QQO61" s="94"/>
      <c r="QQP61" s="94"/>
      <c r="QQQ61" s="94"/>
      <c r="QQR61" s="72" t="s">
        <v>434</v>
      </c>
      <c r="QQS61" s="72"/>
      <c r="QQT61" s="94"/>
      <c r="QQU61" s="94"/>
      <c r="QQV61" s="94"/>
      <c r="QQW61" s="94"/>
      <c r="QQX61" s="94"/>
      <c r="QQY61" s="94"/>
      <c r="QQZ61" s="94"/>
      <c r="QRA61" s="94"/>
      <c r="QRB61" s="94"/>
      <c r="QRC61" s="94"/>
      <c r="QRD61" s="94"/>
      <c r="QRE61" s="94"/>
      <c r="QRF61" s="94"/>
      <c r="QRG61" s="94"/>
      <c r="QRH61" s="72" t="s">
        <v>434</v>
      </c>
      <c r="QRI61" s="72"/>
      <c r="QRJ61" s="94"/>
      <c r="QRK61" s="94"/>
      <c r="QRL61" s="94"/>
      <c r="QRM61" s="94"/>
      <c r="QRN61" s="94"/>
      <c r="QRO61" s="94"/>
      <c r="QRP61" s="94"/>
      <c r="QRQ61" s="94"/>
      <c r="QRR61" s="94"/>
      <c r="QRS61" s="94"/>
      <c r="QRT61" s="94"/>
      <c r="QRU61" s="94"/>
      <c r="QRV61" s="94"/>
      <c r="QRW61" s="94"/>
      <c r="QRX61" s="72" t="s">
        <v>434</v>
      </c>
      <c r="QRY61" s="72"/>
      <c r="QRZ61" s="94"/>
      <c r="QSA61" s="94"/>
      <c r="QSB61" s="94"/>
      <c r="QSC61" s="94"/>
      <c r="QSD61" s="94"/>
      <c r="QSE61" s="94"/>
      <c r="QSF61" s="94"/>
      <c r="QSG61" s="94"/>
      <c r="QSH61" s="94"/>
      <c r="QSI61" s="94"/>
      <c r="QSJ61" s="94"/>
      <c r="QSK61" s="94"/>
      <c r="QSL61" s="94"/>
      <c r="QSM61" s="94"/>
      <c r="QSN61" s="72" t="s">
        <v>434</v>
      </c>
      <c r="QSO61" s="72"/>
      <c r="QSP61" s="94"/>
      <c r="QSQ61" s="94"/>
      <c r="QSR61" s="94"/>
      <c r="QSS61" s="94"/>
      <c r="QST61" s="94"/>
      <c r="QSU61" s="94"/>
      <c r="QSV61" s="94"/>
      <c r="QSW61" s="94"/>
      <c r="QSX61" s="94"/>
      <c r="QSY61" s="94"/>
      <c r="QSZ61" s="94"/>
      <c r="QTA61" s="94"/>
      <c r="QTB61" s="94"/>
      <c r="QTC61" s="94"/>
      <c r="QTD61" s="72" t="s">
        <v>434</v>
      </c>
      <c r="QTE61" s="72"/>
      <c r="QTF61" s="94"/>
      <c r="QTG61" s="94"/>
      <c r="QTH61" s="94"/>
      <c r="QTI61" s="94"/>
      <c r="QTJ61" s="94"/>
      <c r="QTK61" s="94"/>
      <c r="QTL61" s="94"/>
      <c r="QTM61" s="94"/>
      <c r="QTN61" s="94"/>
      <c r="QTO61" s="94"/>
      <c r="QTP61" s="94"/>
      <c r="QTQ61" s="94"/>
      <c r="QTR61" s="94"/>
      <c r="QTS61" s="94"/>
      <c r="QTT61" s="72" t="s">
        <v>434</v>
      </c>
      <c r="QTU61" s="72"/>
      <c r="QTV61" s="94"/>
      <c r="QTW61" s="94"/>
      <c r="QTX61" s="94"/>
      <c r="QTY61" s="94"/>
      <c r="QTZ61" s="94"/>
      <c r="QUA61" s="94"/>
      <c r="QUB61" s="94"/>
      <c r="QUC61" s="94"/>
      <c r="QUD61" s="94"/>
      <c r="QUE61" s="94"/>
      <c r="QUF61" s="94"/>
      <c r="QUG61" s="94"/>
      <c r="QUH61" s="94"/>
      <c r="QUI61" s="94"/>
      <c r="QUJ61" s="72" t="s">
        <v>434</v>
      </c>
      <c r="QUK61" s="72"/>
      <c r="QUL61" s="94"/>
      <c r="QUM61" s="94"/>
      <c r="QUN61" s="94"/>
      <c r="QUO61" s="94"/>
      <c r="QUP61" s="94"/>
      <c r="QUQ61" s="94"/>
      <c r="QUR61" s="94"/>
      <c r="QUS61" s="94"/>
      <c r="QUT61" s="94"/>
      <c r="QUU61" s="94"/>
      <c r="QUV61" s="94"/>
      <c r="QUW61" s="94"/>
      <c r="QUX61" s="94"/>
      <c r="QUY61" s="94"/>
      <c r="QUZ61" s="72" t="s">
        <v>434</v>
      </c>
      <c r="QVA61" s="72"/>
      <c r="QVB61" s="94"/>
      <c r="QVC61" s="94"/>
      <c r="QVD61" s="94"/>
      <c r="QVE61" s="94"/>
      <c r="QVF61" s="94"/>
      <c r="QVG61" s="94"/>
      <c r="QVH61" s="94"/>
      <c r="QVI61" s="94"/>
      <c r="QVJ61" s="94"/>
      <c r="QVK61" s="94"/>
      <c r="QVL61" s="94"/>
      <c r="QVM61" s="94"/>
      <c r="QVN61" s="94"/>
      <c r="QVO61" s="94"/>
      <c r="QVP61" s="72" t="s">
        <v>434</v>
      </c>
      <c r="QVQ61" s="72"/>
      <c r="QVR61" s="94"/>
      <c r="QVS61" s="94"/>
      <c r="QVT61" s="94"/>
      <c r="QVU61" s="94"/>
      <c r="QVV61" s="94"/>
      <c r="QVW61" s="94"/>
      <c r="QVX61" s="94"/>
      <c r="QVY61" s="94"/>
      <c r="QVZ61" s="94"/>
      <c r="QWA61" s="94"/>
      <c r="QWB61" s="94"/>
      <c r="QWC61" s="94"/>
      <c r="QWD61" s="94"/>
      <c r="QWE61" s="94"/>
      <c r="QWF61" s="72" t="s">
        <v>434</v>
      </c>
      <c r="QWG61" s="72"/>
      <c r="QWH61" s="94"/>
      <c r="QWI61" s="94"/>
      <c r="QWJ61" s="94"/>
      <c r="QWK61" s="94"/>
      <c r="QWL61" s="94"/>
      <c r="QWM61" s="94"/>
      <c r="QWN61" s="94"/>
      <c r="QWO61" s="94"/>
      <c r="QWP61" s="94"/>
      <c r="QWQ61" s="94"/>
      <c r="QWR61" s="94"/>
      <c r="QWS61" s="94"/>
      <c r="QWT61" s="94"/>
      <c r="QWU61" s="94"/>
      <c r="QWV61" s="72" t="s">
        <v>434</v>
      </c>
      <c r="QWW61" s="72"/>
      <c r="QWX61" s="94"/>
      <c r="QWY61" s="94"/>
      <c r="QWZ61" s="94"/>
      <c r="QXA61" s="94"/>
      <c r="QXB61" s="94"/>
      <c r="QXC61" s="94"/>
      <c r="QXD61" s="94"/>
      <c r="QXE61" s="94"/>
      <c r="QXF61" s="94"/>
      <c r="QXG61" s="94"/>
      <c r="QXH61" s="94"/>
      <c r="QXI61" s="94"/>
      <c r="QXJ61" s="94"/>
      <c r="QXK61" s="94"/>
      <c r="QXL61" s="72" t="s">
        <v>434</v>
      </c>
      <c r="QXM61" s="72"/>
      <c r="QXN61" s="94"/>
      <c r="QXO61" s="94"/>
      <c r="QXP61" s="94"/>
      <c r="QXQ61" s="94"/>
      <c r="QXR61" s="94"/>
      <c r="QXS61" s="94"/>
      <c r="QXT61" s="94"/>
      <c r="QXU61" s="94"/>
      <c r="QXV61" s="94"/>
      <c r="QXW61" s="94"/>
      <c r="QXX61" s="94"/>
      <c r="QXY61" s="94"/>
      <c r="QXZ61" s="94"/>
      <c r="QYA61" s="94"/>
      <c r="QYB61" s="72" t="s">
        <v>434</v>
      </c>
      <c r="QYC61" s="72"/>
      <c r="QYD61" s="94"/>
      <c r="QYE61" s="94"/>
      <c r="QYF61" s="94"/>
      <c r="QYG61" s="94"/>
      <c r="QYH61" s="94"/>
      <c r="QYI61" s="94"/>
      <c r="QYJ61" s="94"/>
      <c r="QYK61" s="94"/>
      <c r="QYL61" s="94"/>
      <c r="QYM61" s="94"/>
      <c r="QYN61" s="94"/>
      <c r="QYO61" s="94"/>
      <c r="QYP61" s="94"/>
      <c r="QYQ61" s="94"/>
      <c r="QYR61" s="72" t="s">
        <v>434</v>
      </c>
      <c r="QYS61" s="72"/>
      <c r="QYT61" s="94"/>
      <c r="QYU61" s="94"/>
      <c r="QYV61" s="94"/>
      <c r="QYW61" s="94"/>
      <c r="QYX61" s="94"/>
      <c r="QYY61" s="94"/>
      <c r="QYZ61" s="94"/>
      <c r="QZA61" s="94"/>
      <c r="QZB61" s="94"/>
      <c r="QZC61" s="94"/>
      <c r="QZD61" s="94"/>
      <c r="QZE61" s="94"/>
      <c r="QZF61" s="94"/>
      <c r="QZG61" s="94"/>
      <c r="QZH61" s="72" t="s">
        <v>434</v>
      </c>
      <c r="QZI61" s="72"/>
      <c r="QZJ61" s="94"/>
      <c r="QZK61" s="94"/>
      <c r="QZL61" s="94"/>
      <c r="QZM61" s="94"/>
      <c r="QZN61" s="94"/>
      <c r="QZO61" s="94"/>
      <c r="QZP61" s="94"/>
      <c r="QZQ61" s="94"/>
      <c r="QZR61" s="94"/>
      <c r="QZS61" s="94"/>
      <c r="QZT61" s="94"/>
      <c r="QZU61" s="94"/>
      <c r="QZV61" s="94"/>
      <c r="QZW61" s="94"/>
      <c r="QZX61" s="72" t="s">
        <v>434</v>
      </c>
      <c r="QZY61" s="72"/>
      <c r="QZZ61" s="94"/>
      <c r="RAA61" s="94"/>
      <c r="RAB61" s="94"/>
      <c r="RAC61" s="94"/>
      <c r="RAD61" s="94"/>
      <c r="RAE61" s="94"/>
      <c r="RAF61" s="94"/>
      <c r="RAG61" s="94"/>
      <c r="RAH61" s="94"/>
      <c r="RAI61" s="94"/>
      <c r="RAJ61" s="94"/>
      <c r="RAK61" s="94"/>
      <c r="RAL61" s="94"/>
      <c r="RAM61" s="94"/>
      <c r="RAN61" s="72" t="s">
        <v>434</v>
      </c>
      <c r="RAO61" s="72"/>
      <c r="RAP61" s="94"/>
      <c r="RAQ61" s="94"/>
      <c r="RAR61" s="94"/>
      <c r="RAS61" s="94"/>
      <c r="RAT61" s="94"/>
      <c r="RAU61" s="94"/>
      <c r="RAV61" s="94"/>
      <c r="RAW61" s="94"/>
      <c r="RAX61" s="94"/>
      <c r="RAY61" s="94"/>
      <c r="RAZ61" s="94"/>
      <c r="RBA61" s="94"/>
      <c r="RBB61" s="94"/>
      <c r="RBC61" s="94"/>
      <c r="RBD61" s="72" t="s">
        <v>434</v>
      </c>
      <c r="RBE61" s="72"/>
      <c r="RBF61" s="94"/>
      <c r="RBG61" s="94"/>
      <c r="RBH61" s="94"/>
      <c r="RBI61" s="94"/>
      <c r="RBJ61" s="94"/>
      <c r="RBK61" s="94"/>
      <c r="RBL61" s="94"/>
      <c r="RBM61" s="94"/>
      <c r="RBN61" s="94"/>
      <c r="RBO61" s="94"/>
      <c r="RBP61" s="94"/>
      <c r="RBQ61" s="94"/>
      <c r="RBR61" s="94"/>
      <c r="RBS61" s="94"/>
      <c r="RBT61" s="72" t="s">
        <v>434</v>
      </c>
      <c r="RBU61" s="72"/>
      <c r="RBV61" s="94"/>
      <c r="RBW61" s="94"/>
      <c r="RBX61" s="94"/>
      <c r="RBY61" s="94"/>
      <c r="RBZ61" s="94"/>
      <c r="RCA61" s="94"/>
      <c r="RCB61" s="94"/>
      <c r="RCC61" s="94"/>
      <c r="RCD61" s="94"/>
      <c r="RCE61" s="94"/>
      <c r="RCF61" s="94"/>
      <c r="RCG61" s="94"/>
      <c r="RCH61" s="94"/>
      <c r="RCI61" s="94"/>
      <c r="RCJ61" s="72" t="s">
        <v>434</v>
      </c>
      <c r="RCK61" s="72"/>
      <c r="RCL61" s="94"/>
      <c r="RCM61" s="94"/>
      <c r="RCN61" s="94"/>
      <c r="RCO61" s="94"/>
      <c r="RCP61" s="94"/>
      <c r="RCQ61" s="94"/>
      <c r="RCR61" s="94"/>
      <c r="RCS61" s="94"/>
      <c r="RCT61" s="94"/>
      <c r="RCU61" s="94"/>
      <c r="RCV61" s="94"/>
      <c r="RCW61" s="94"/>
      <c r="RCX61" s="94"/>
      <c r="RCY61" s="94"/>
      <c r="RCZ61" s="72" t="s">
        <v>434</v>
      </c>
      <c r="RDA61" s="72"/>
      <c r="RDB61" s="94"/>
      <c r="RDC61" s="94"/>
      <c r="RDD61" s="94"/>
      <c r="RDE61" s="94"/>
      <c r="RDF61" s="94"/>
      <c r="RDG61" s="94"/>
      <c r="RDH61" s="94"/>
      <c r="RDI61" s="94"/>
      <c r="RDJ61" s="94"/>
      <c r="RDK61" s="94"/>
      <c r="RDL61" s="94"/>
      <c r="RDM61" s="94"/>
      <c r="RDN61" s="94"/>
      <c r="RDO61" s="94"/>
      <c r="RDP61" s="72" t="s">
        <v>434</v>
      </c>
      <c r="RDQ61" s="72"/>
      <c r="RDR61" s="94"/>
      <c r="RDS61" s="94"/>
      <c r="RDT61" s="94"/>
      <c r="RDU61" s="94"/>
      <c r="RDV61" s="94"/>
      <c r="RDW61" s="94"/>
      <c r="RDX61" s="94"/>
      <c r="RDY61" s="94"/>
      <c r="RDZ61" s="94"/>
      <c r="REA61" s="94"/>
      <c r="REB61" s="94"/>
      <c r="REC61" s="94"/>
      <c r="RED61" s="94"/>
      <c r="REE61" s="94"/>
      <c r="REF61" s="72" t="s">
        <v>434</v>
      </c>
      <c r="REG61" s="72"/>
      <c r="REH61" s="94"/>
      <c r="REI61" s="94"/>
      <c r="REJ61" s="94"/>
      <c r="REK61" s="94"/>
      <c r="REL61" s="94"/>
      <c r="REM61" s="94"/>
      <c r="REN61" s="94"/>
      <c r="REO61" s="94"/>
      <c r="REP61" s="94"/>
      <c r="REQ61" s="94"/>
      <c r="RER61" s="94"/>
      <c r="RES61" s="94"/>
      <c r="RET61" s="94"/>
      <c r="REU61" s="94"/>
      <c r="REV61" s="72" t="s">
        <v>434</v>
      </c>
      <c r="REW61" s="72"/>
      <c r="REX61" s="94"/>
      <c r="REY61" s="94"/>
      <c r="REZ61" s="94"/>
      <c r="RFA61" s="94"/>
      <c r="RFB61" s="94"/>
      <c r="RFC61" s="94"/>
      <c r="RFD61" s="94"/>
      <c r="RFE61" s="94"/>
      <c r="RFF61" s="94"/>
      <c r="RFG61" s="94"/>
      <c r="RFH61" s="94"/>
      <c r="RFI61" s="94"/>
      <c r="RFJ61" s="94"/>
      <c r="RFK61" s="94"/>
      <c r="RFL61" s="72" t="s">
        <v>434</v>
      </c>
      <c r="RFM61" s="72"/>
      <c r="RFN61" s="94"/>
      <c r="RFO61" s="94"/>
      <c r="RFP61" s="94"/>
      <c r="RFQ61" s="94"/>
      <c r="RFR61" s="94"/>
      <c r="RFS61" s="94"/>
      <c r="RFT61" s="94"/>
      <c r="RFU61" s="94"/>
      <c r="RFV61" s="94"/>
      <c r="RFW61" s="94"/>
      <c r="RFX61" s="94"/>
      <c r="RFY61" s="94"/>
      <c r="RFZ61" s="94"/>
      <c r="RGA61" s="94"/>
      <c r="RGB61" s="72" t="s">
        <v>434</v>
      </c>
      <c r="RGC61" s="72"/>
      <c r="RGD61" s="94"/>
      <c r="RGE61" s="94"/>
      <c r="RGF61" s="94"/>
      <c r="RGG61" s="94"/>
      <c r="RGH61" s="94"/>
      <c r="RGI61" s="94"/>
      <c r="RGJ61" s="94"/>
      <c r="RGK61" s="94"/>
      <c r="RGL61" s="94"/>
      <c r="RGM61" s="94"/>
      <c r="RGN61" s="94"/>
      <c r="RGO61" s="94"/>
      <c r="RGP61" s="94"/>
      <c r="RGQ61" s="94"/>
      <c r="RGR61" s="72" t="s">
        <v>434</v>
      </c>
      <c r="RGS61" s="72"/>
      <c r="RGT61" s="94"/>
      <c r="RGU61" s="94"/>
      <c r="RGV61" s="94"/>
      <c r="RGW61" s="94"/>
      <c r="RGX61" s="94"/>
      <c r="RGY61" s="94"/>
      <c r="RGZ61" s="94"/>
      <c r="RHA61" s="94"/>
      <c r="RHB61" s="94"/>
      <c r="RHC61" s="94"/>
      <c r="RHD61" s="94"/>
      <c r="RHE61" s="94"/>
      <c r="RHF61" s="94"/>
      <c r="RHG61" s="94"/>
      <c r="RHH61" s="72" t="s">
        <v>434</v>
      </c>
      <c r="RHI61" s="72"/>
      <c r="RHJ61" s="94"/>
      <c r="RHK61" s="94"/>
      <c r="RHL61" s="94"/>
      <c r="RHM61" s="94"/>
      <c r="RHN61" s="94"/>
      <c r="RHO61" s="94"/>
      <c r="RHP61" s="94"/>
      <c r="RHQ61" s="94"/>
      <c r="RHR61" s="94"/>
      <c r="RHS61" s="94"/>
      <c r="RHT61" s="94"/>
      <c r="RHU61" s="94"/>
      <c r="RHV61" s="94"/>
      <c r="RHW61" s="94"/>
      <c r="RHX61" s="72" t="s">
        <v>434</v>
      </c>
      <c r="RHY61" s="72"/>
      <c r="RHZ61" s="94"/>
      <c r="RIA61" s="94"/>
      <c r="RIB61" s="94"/>
      <c r="RIC61" s="94"/>
      <c r="RID61" s="94"/>
      <c r="RIE61" s="94"/>
      <c r="RIF61" s="94"/>
      <c r="RIG61" s="94"/>
      <c r="RIH61" s="94"/>
      <c r="RII61" s="94"/>
      <c r="RIJ61" s="94"/>
      <c r="RIK61" s="94"/>
      <c r="RIL61" s="94"/>
      <c r="RIM61" s="94"/>
      <c r="RIN61" s="72" t="s">
        <v>434</v>
      </c>
      <c r="RIO61" s="72"/>
      <c r="RIP61" s="94"/>
      <c r="RIQ61" s="94"/>
      <c r="RIR61" s="94"/>
      <c r="RIS61" s="94"/>
      <c r="RIT61" s="94"/>
      <c r="RIU61" s="94"/>
      <c r="RIV61" s="94"/>
      <c r="RIW61" s="94"/>
      <c r="RIX61" s="94"/>
      <c r="RIY61" s="94"/>
      <c r="RIZ61" s="94"/>
      <c r="RJA61" s="94"/>
      <c r="RJB61" s="94"/>
      <c r="RJC61" s="94"/>
      <c r="RJD61" s="72" t="s">
        <v>434</v>
      </c>
      <c r="RJE61" s="72"/>
      <c r="RJF61" s="94"/>
      <c r="RJG61" s="94"/>
      <c r="RJH61" s="94"/>
      <c r="RJI61" s="94"/>
      <c r="RJJ61" s="94"/>
      <c r="RJK61" s="94"/>
      <c r="RJL61" s="94"/>
      <c r="RJM61" s="94"/>
      <c r="RJN61" s="94"/>
      <c r="RJO61" s="94"/>
      <c r="RJP61" s="94"/>
      <c r="RJQ61" s="94"/>
      <c r="RJR61" s="94"/>
      <c r="RJS61" s="94"/>
      <c r="RJT61" s="72" t="s">
        <v>434</v>
      </c>
      <c r="RJU61" s="72"/>
      <c r="RJV61" s="94"/>
      <c r="RJW61" s="94"/>
      <c r="RJX61" s="94"/>
      <c r="RJY61" s="94"/>
      <c r="RJZ61" s="94"/>
      <c r="RKA61" s="94"/>
      <c r="RKB61" s="94"/>
      <c r="RKC61" s="94"/>
      <c r="RKD61" s="94"/>
      <c r="RKE61" s="94"/>
      <c r="RKF61" s="94"/>
      <c r="RKG61" s="94"/>
      <c r="RKH61" s="94"/>
      <c r="RKI61" s="94"/>
      <c r="RKJ61" s="72" t="s">
        <v>434</v>
      </c>
      <c r="RKK61" s="72"/>
      <c r="RKL61" s="94"/>
      <c r="RKM61" s="94"/>
      <c r="RKN61" s="94"/>
      <c r="RKO61" s="94"/>
      <c r="RKP61" s="94"/>
      <c r="RKQ61" s="94"/>
      <c r="RKR61" s="94"/>
      <c r="RKS61" s="94"/>
      <c r="RKT61" s="94"/>
      <c r="RKU61" s="94"/>
      <c r="RKV61" s="94"/>
      <c r="RKW61" s="94"/>
      <c r="RKX61" s="94"/>
      <c r="RKY61" s="94"/>
      <c r="RKZ61" s="72" t="s">
        <v>434</v>
      </c>
      <c r="RLA61" s="72"/>
      <c r="RLB61" s="94"/>
      <c r="RLC61" s="94"/>
      <c r="RLD61" s="94"/>
      <c r="RLE61" s="94"/>
      <c r="RLF61" s="94"/>
      <c r="RLG61" s="94"/>
      <c r="RLH61" s="94"/>
      <c r="RLI61" s="94"/>
      <c r="RLJ61" s="94"/>
      <c r="RLK61" s="94"/>
      <c r="RLL61" s="94"/>
      <c r="RLM61" s="94"/>
      <c r="RLN61" s="94"/>
      <c r="RLO61" s="94"/>
      <c r="RLP61" s="72" t="s">
        <v>434</v>
      </c>
      <c r="RLQ61" s="72"/>
      <c r="RLR61" s="94"/>
      <c r="RLS61" s="94"/>
      <c r="RLT61" s="94"/>
      <c r="RLU61" s="94"/>
      <c r="RLV61" s="94"/>
      <c r="RLW61" s="94"/>
      <c r="RLX61" s="94"/>
      <c r="RLY61" s="94"/>
      <c r="RLZ61" s="94"/>
      <c r="RMA61" s="94"/>
      <c r="RMB61" s="94"/>
      <c r="RMC61" s="94"/>
      <c r="RMD61" s="94"/>
      <c r="RME61" s="94"/>
      <c r="RMF61" s="72" t="s">
        <v>434</v>
      </c>
      <c r="RMG61" s="72"/>
      <c r="RMH61" s="94"/>
      <c r="RMI61" s="94"/>
      <c r="RMJ61" s="94"/>
      <c r="RMK61" s="94"/>
      <c r="RML61" s="94"/>
      <c r="RMM61" s="94"/>
      <c r="RMN61" s="94"/>
      <c r="RMO61" s="94"/>
      <c r="RMP61" s="94"/>
      <c r="RMQ61" s="94"/>
      <c r="RMR61" s="94"/>
      <c r="RMS61" s="94"/>
      <c r="RMT61" s="94"/>
      <c r="RMU61" s="94"/>
      <c r="RMV61" s="72" t="s">
        <v>434</v>
      </c>
      <c r="RMW61" s="72"/>
      <c r="RMX61" s="94"/>
      <c r="RMY61" s="94"/>
      <c r="RMZ61" s="94"/>
      <c r="RNA61" s="94"/>
      <c r="RNB61" s="94"/>
      <c r="RNC61" s="94"/>
      <c r="RND61" s="94"/>
      <c r="RNE61" s="94"/>
      <c r="RNF61" s="94"/>
      <c r="RNG61" s="94"/>
      <c r="RNH61" s="94"/>
      <c r="RNI61" s="94"/>
      <c r="RNJ61" s="94"/>
      <c r="RNK61" s="94"/>
      <c r="RNL61" s="72" t="s">
        <v>434</v>
      </c>
      <c r="RNM61" s="72"/>
      <c r="RNN61" s="94"/>
      <c r="RNO61" s="94"/>
      <c r="RNP61" s="94"/>
      <c r="RNQ61" s="94"/>
      <c r="RNR61" s="94"/>
      <c r="RNS61" s="94"/>
      <c r="RNT61" s="94"/>
      <c r="RNU61" s="94"/>
      <c r="RNV61" s="94"/>
      <c r="RNW61" s="94"/>
      <c r="RNX61" s="94"/>
      <c r="RNY61" s="94"/>
      <c r="RNZ61" s="94"/>
      <c r="ROA61" s="94"/>
      <c r="ROB61" s="72" t="s">
        <v>434</v>
      </c>
      <c r="ROC61" s="72"/>
      <c r="ROD61" s="94"/>
      <c r="ROE61" s="94"/>
      <c r="ROF61" s="94"/>
      <c r="ROG61" s="94"/>
      <c r="ROH61" s="94"/>
      <c r="ROI61" s="94"/>
      <c r="ROJ61" s="94"/>
      <c r="ROK61" s="94"/>
      <c r="ROL61" s="94"/>
      <c r="ROM61" s="94"/>
      <c r="RON61" s="94"/>
      <c r="ROO61" s="94"/>
      <c r="ROP61" s="94"/>
      <c r="ROQ61" s="94"/>
      <c r="ROR61" s="72" t="s">
        <v>434</v>
      </c>
      <c r="ROS61" s="72"/>
      <c r="ROT61" s="94"/>
      <c r="ROU61" s="94"/>
      <c r="ROV61" s="94"/>
      <c r="ROW61" s="94"/>
      <c r="ROX61" s="94"/>
      <c r="ROY61" s="94"/>
      <c r="ROZ61" s="94"/>
      <c r="RPA61" s="94"/>
      <c r="RPB61" s="94"/>
      <c r="RPC61" s="94"/>
      <c r="RPD61" s="94"/>
      <c r="RPE61" s="94"/>
      <c r="RPF61" s="94"/>
      <c r="RPG61" s="94"/>
      <c r="RPH61" s="72" t="s">
        <v>434</v>
      </c>
      <c r="RPI61" s="72"/>
      <c r="RPJ61" s="94"/>
      <c r="RPK61" s="94"/>
      <c r="RPL61" s="94"/>
      <c r="RPM61" s="94"/>
      <c r="RPN61" s="94"/>
      <c r="RPO61" s="94"/>
      <c r="RPP61" s="94"/>
      <c r="RPQ61" s="94"/>
      <c r="RPR61" s="94"/>
      <c r="RPS61" s="94"/>
      <c r="RPT61" s="94"/>
      <c r="RPU61" s="94"/>
      <c r="RPV61" s="94"/>
      <c r="RPW61" s="94"/>
      <c r="RPX61" s="72" t="s">
        <v>434</v>
      </c>
      <c r="RPY61" s="72"/>
      <c r="RPZ61" s="94"/>
      <c r="RQA61" s="94"/>
      <c r="RQB61" s="94"/>
      <c r="RQC61" s="94"/>
      <c r="RQD61" s="94"/>
      <c r="RQE61" s="94"/>
      <c r="RQF61" s="94"/>
      <c r="RQG61" s="94"/>
      <c r="RQH61" s="94"/>
      <c r="RQI61" s="94"/>
      <c r="RQJ61" s="94"/>
      <c r="RQK61" s="94"/>
      <c r="RQL61" s="94"/>
      <c r="RQM61" s="94"/>
      <c r="RQN61" s="72" t="s">
        <v>434</v>
      </c>
      <c r="RQO61" s="72"/>
      <c r="RQP61" s="94"/>
      <c r="RQQ61" s="94"/>
      <c r="RQR61" s="94"/>
      <c r="RQS61" s="94"/>
      <c r="RQT61" s="94"/>
      <c r="RQU61" s="94"/>
      <c r="RQV61" s="94"/>
      <c r="RQW61" s="94"/>
      <c r="RQX61" s="94"/>
      <c r="RQY61" s="94"/>
      <c r="RQZ61" s="94"/>
      <c r="RRA61" s="94"/>
      <c r="RRB61" s="94"/>
      <c r="RRC61" s="94"/>
      <c r="RRD61" s="72" t="s">
        <v>434</v>
      </c>
      <c r="RRE61" s="72"/>
      <c r="RRF61" s="94"/>
      <c r="RRG61" s="94"/>
      <c r="RRH61" s="94"/>
      <c r="RRI61" s="94"/>
      <c r="RRJ61" s="94"/>
      <c r="RRK61" s="94"/>
      <c r="RRL61" s="94"/>
      <c r="RRM61" s="94"/>
      <c r="RRN61" s="94"/>
      <c r="RRO61" s="94"/>
      <c r="RRP61" s="94"/>
      <c r="RRQ61" s="94"/>
      <c r="RRR61" s="94"/>
      <c r="RRS61" s="94"/>
      <c r="RRT61" s="72" t="s">
        <v>434</v>
      </c>
      <c r="RRU61" s="72"/>
      <c r="RRV61" s="94"/>
      <c r="RRW61" s="94"/>
      <c r="RRX61" s="94"/>
      <c r="RRY61" s="94"/>
      <c r="RRZ61" s="94"/>
      <c r="RSA61" s="94"/>
      <c r="RSB61" s="94"/>
      <c r="RSC61" s="94"/>
      <c r="RSD61" s="94"/>
      <c r="RSE61" s="94"/>
      <c r="RSF61" s="94"/>
      <c r="RSG61" s="94"/>
      <c r="RSH61" s="94"/>
      <c r="RSI61" s="94"/>
      <c r="RSJ61" s="72" t="s">
        <v>434</v>
      </c>
      <c r="RSK61" s="72"/>
      <c r="RSL61" s="94"/>
      <c r="RSM61" s="94"/>
      <c r="RSN61" s="94"/>
      <c r="RSO61" s="94"/>
      <c r="RSP61" s="94"/>
      <c r="RSQ61" s="94"/>
      <c r="RSR61" s="94"/>
      <c r="RSS61" s="94"/>
      <c r="RST61" s="94"/>
      <c r="RSU61" s="94"/>
      <c r="RSV61" s="94"/>
      <c r="RSW61" s="94"/>
      <c r="RSX61" s="94"/>
      <c r="RSY61" s="94"/>
      <c r="RSZ61" s="72" t="s">
        <v>434</v>
      </c>
      <c r="RTA61" s="72"/>
      <c r="RTB61" s="94"/>
      <c r="RTC61" s="94"/>
      <c r="RTD61" s="94"/>
      <c r="RTE61" s="94"/>
      <c r="RTF61" s="94"/>
      <c r="RTG61" s="94"/>
      <c r="RTH61" s="94"/>
      <c r="RTI61" s="94"/>
      <c r="RTJ61" s="94"/>
      <c r="RTK61" s="94"/>
      <c r="RTL61" s="94"/>
      <c r="RTM61" s="94"/>
      <c r="RTN61" s="94"/>
      <c r="RTO61" s="94"/>
      <c r="RTP61" s="72" t="s">
        <v>434</v>
      </c>
      <c r="RTQ61" s="72"/>
      <c r="RTR61" s="94"/>
      <c r="RTS61" s="94"/>
      <c r="RTT61" s="94"/>
      <c r="RTU61" s="94"/>
      <c r="RTV61" s="94"/>
      <c r="RTW61" s="94"/>
      <c r="RTX61" s="94"/>
      <c r="RTY61" s="94"/>
      <c r="RTZ61" s="94"/>
      <c r="RUA61" s="94"/>
      <c r="RUB61" s="94"/>
      <c r="RUC61" s="94"/>
      <c r="RUD61" s="94"/>
      <c r="RUE61" s="94"/>
      <c r="RUF61" s="72" t="s">
        <v>434</v>
      </c>
      <c r="RUG61" s="72"/>
      <c r="RUH61" s="94"/>
      <c r="RUI61" s="94"/>
      <c r="RUJ61" s="94"/>
      <c r="RUK61" s="94"/>
      <c r="RUL61" s="94"/>
      <c r="RUM61" s="94"/>
      <c r="RUN61" s="94"/>
      <c r="RUO61" s="94"/>
      <c r="RUP61" s="94"/>
      <c r="RUQ61" s="94"/>
      <c r="RUR61" s="94"/>
      <c r="RUS61" s="94"/>
      <c r="RUT61" s="94"/>
      <c r="RUU61" s="94"/>
      <c r="RUV61" s="72" t="s">
        <v>434</v>
      </c>
      <c r="RUW61" s="72"/>
      <c r="RUX61" s="94"/>
      <c r="RUY61" s="94"/>
      <c r="RUZ61" s="94"/>
      <c r="RVA61" s="94"/>
      <c r="RVB61" s="94"/>
      <c r="RVC61" s="94"/>
      <c r="RVD61" s="94"/>
      <c r="RVE61" s="94"/>
      <c r="RVF61" s="94"/>
      <c r="RVG61" s="94"/>
      <c r="RVH61" s="94"/>
      <c r="RVI61" s="94"/>
      <c r="RVJ61" s="94"/>
      <c r="RVK61" s="94"/>
      <c r="RVL61" s="72" t="s">
        <v>434</v>
      </c>
      <c r="RVM61" s="72"/>
      <c r="RVN61" s="94"/>
      <c r="RVO61" s="94"/>
      <c r="RVP61" s="94"/>
      <c r="RVQ61" s="94"/>
      <c r="RVR61" s="94"/>
      <c r="RVS61" s="94"/>
      <c r="RVT61" s="94"/>
      <c r="RVU61" s="94"/>
      <c r="RVV61" s="94"/>
      <c r="RVW61" s="94"/>
      <c r="RVX61" s="94"/>
      <c r="RVY61" s="94"/>
      <c r="RVZ61" s="94"/>
      <c r="RWA61" s="94"/>
      <c r="RWB61" s="72" t="s">
        <v>434</v>
      </c>
      <c r="RWC61" s="72"/>
      <c r="RWD61" s="94"/>
      <c r="RWE61" s="94"/>
      <c r="RWF61" s="94"/>
      <c r="RWG61" s="94"/>
      <c r="RWH61" s="94"/>
      <c r="RWI61" s="94"/>
      <c r="RWJ61" s="94"/>
      <c r="RWK61" s="94"/>
      <c r="RWL61" s="94"/>
      <c r="RWM61" s="94"/>
      <c r="RWN61" s="94"/>
      <c r="RWO61" s="94"/>
      <c r="RWP61" s="94"/>
      <c r="RWQ61" s="94"/>
      <c r="RWR61" s="72" t="s">
        <v>434</v>
      </c>
      <c r="RWS61" s="72"/>
      <c r="RWT61" s="94"/>
      <c r="RWU61" s="94"/>
      <c r="RWV61" s="94"/>
      <c r="RWW61" s="94"/>
      <c r="RWX61" s="94"/>
      <c r="RWY61" s="94"/>
      <c r="RWZ61" s="94"/>
      <c r="RXA61" s="94"/>
      <c r="RXB61" s="94"/>
      <c r="RXC61" s="94"/>
      <c r="RXD61" s="94"/>
      <c r="RXE61" s="94"/>
      <c r="RXF61" s="94"/>
      <c r="RXG61" s="94"/>
      <c r="RXH61" s="72" t="s">
        <v>434</v>
      </c>
      <c r="RXI61" s="72"/>
      <c r="RXJ61" s="94"/>
      <c r="RXK61" s="94"/>
      <c r="RXL61" s="94"/>
      <c r="RXM61" s="94"/>
      <c r="RXN61" s="94"/>
      <c r="RXO61" s="94"/>
      <c r="RXP61" s="94"/>
      <c r="RXQ61" s="94"/>
      <c r="RXR61" s="94"/>
      <c r="RXS61" s="94"/>
      <c r="RXT61" s="94"/>
      <c r="RXU61" s="94"/>
      <c r="RXV61" s="94"/>
      <c r="RXW61" s="94"/>
      <c r="RXX61" s="72" t="s">
        <v>434</v>
      </c>
      <c r="RXY61" s="72"/>
      <c r="RXZ61" s="94"/>
      <c r="RYA61" s="94"/>
      <c r="RYB61" s="94"/>
      <c r="RYC61" s="94"/>
      <c r="RYD61" s="94"/>
      <c r="RYE61" s="94"/>
      <c r="RYF61" s="94"/>
      <c r="RYG61" s="94"/>
      <c r="RYH61" s="94"/>
      <c r="RYI61" s="94"/>
      <c r="RYJ61" s="94"/>
      <c r="RYK61" s="94"/>
      <c r="RYL61" s="94"/>
      <c r="RYM61" s="94"/>
      <c r="RYN61" s="72" t="s">
        <v>434</v>
      </c>
      <c r="RYO61" s="72"/>
      <c r="RYP61" s="94"/>
      <c r="RYQ61" s="94"/>
      <c r="RYR61" s="94"/>
      <c r="RYS61" s="94"/>
      <c r="RYT61" s="94"/>
      <c r="RYU61" s="94"/>
      <c r="RYV61" s="94"/>
      <c r="RYW61" s="94"/>
      <c r="RYX61" s="94"/>
      <c r="RYY61" s="94"/>
      <c r="RYZ61" s="94"/>
      <c r="RZA61" s="94"/>
      <c r="RZB61" s="94"/>
      <c r="RZC61" s="94"/>
      <c r="RZD61" s="72" t="s">
        <v>434</v>
      </c>
      <c r="RZE61" s="72"/>
      <c r="RZF61" s="94"/>
      <c r="RZG61" s="94"/>
      <c r="RZH61" s="94"/>
      <c r="RZI61" s="94"/>
      <c r="RZJ61" s="94"/>
      <c r="RZK61" s="94"/>
      <c r="RZL61" s="94"/>
      <c r="RZM61" s="94"/>
      <c r="RZN61" s="94"/>
      <c r="RZO61" s="94"/>
      <c r="RZP61" s="94"/>
      <c r="RZQ61" s="94"/>
      <c r="RZR61" s="94"/>
      <c r="RZS61" s="94"/>
      <c r="RZT61" s="72" t="s">
        <v>434</v>
      </c>
      <c r="RZU61" s="72"/>
      <c r="RZV61" s="94"/>
      <c r="RZW61" s="94"/>
      <c r="RZX61" s="94"/>
      <c r="RZY61" s="94"/>
      <c r="RZZ61" s="94"/>
      <c r="SAA61" s="94"/>
      <c r="SAB61" s="94"/>
      <c r="SAC61" s="94"/>
      <c r="SAD61" s="94"/>
      <c r="SAE61" s="94"/>
      <c r="SAF61" s="94"/>
      <c r="SAG61" s="94"/>
      <c r="SAH61" s="94"/>
      <c r="SAI61" s="94"/>
      <c r="SAJ61" s="72" t="s">
        <v>434</v>
      </c>
      <c r="SAK61" s="72"/>
      <c r="SAL61" s="94"/>
      <c r="SAM61" s="94"/>
      <c r="SAN61" s="94"/>
      <c r="SAO61" s="94"/>
      <c r="SAP61" s="94"/>
      <c r="SAQ61" s="94"/>
      <c r="SAR61" s="94"/>
      <c r="SAS61" s="94"/>
      <c r="SAT61" s="94"/>
      <c r="SAU61" s="94"/>
      <c r="SAV61" s="94"/>
      <c r="SAW61" s="94"/>
      <c r="SAX61" s="94"/>
      <c r="SAY61" s="94"/>
      <c r="SAZ61" s="72" t="s">
        <v>434</v>
      </c>
      <c r="SBA61" s="72"/>
      <c r="SBB61" s="94"/>
      <c r="SBC61" s="94"/>
      <c r="SBD61" s="94"/>
      <c r="SBE61" s="94"/>
      <c r="SBF61" s="94"/>
      <c r="SBG61" s="94"/>
      <c r="SBH61" s="94"/>
      <c r="SBI61" s="94"/>
      <c r="SBJ61" s="94"/>
      <c r="SBK61" s="94"/>
      <c r="SBL61" s="94"/>
      <c r="SBM61" s="94"/>
      <c r="SBN61" s="94"/>
      <c r="SBO61" s="94"/>
      <c r="SBP61" s="72" t="s">
        <v>434</v>
      </c>
      <c r="SBQ61" s="72"/>
      <c r="SBR61" s="94"/>
      <c r="SBS61" s="94"/>
      <c r="SBT61" s="94"/>
      <c r="SBU61" s="94"/>
      <c r="SBV61" s="94"/>
      <c r="SBW61" s="94"/>
      <c r="SBX61" s="94"/>
      <c r="SBY61" s="94"/>
      <c r="SBZ61" s="94"/>
      <c r="SCA61" s="94"/>
      <c r="SCB61" s="94"/>
      <c r="SCC61" s="94"/>
      <c r="SCD61" s="94"/>
      <c r="SCE61" s="94"/>
      <c r="SCF61" s="72" t="s">
        <v>434</v>
      </c>
      <c r="SCG61" s="72"/>
      <c r="SCH61" s="94"/>
      <c r="SCI61" s="94"/>
      <c r="SCJ61" s="94"/>
      <c r="SCK61" s="94"/>
      <c r="SCL61" s="94"/>
      <c r="SCM61" s="94"/>
      <c r="SCN61" s="94"/>
      <c r="SCO61" s="94"/>
      <c r="SCP61" s="94"/>
      <c r="SCQ61" s="94"/>
      <c r="SCR61" s="94"/>
      <c r="SCS61" s="94"/>
      <c r="SCT61" s="94"/>
      <c r="SCU61" s="94"/>
      <c r="SCV61" s="72" t="s">
        <v>434</v>
      </c>
      <c r="SCW61" s="72"/>
      <c r="SCX61" s="94"/>
      <c r="SCY61" s="94"/>
      <c r="SCZ61" s="94"/>
      <c r="SDA61" s="94"/>
      <c r="SDB61" s="94"/>
      <c r="SDC61" s="94"/>
      <c r="SDD61" s="94"/>
      <c r="SDE61" s="94"/>
      <c r="SDF61" s="94"/>
      <c r="SDG61" s="94"/>
      <c r="SDH61" s="94"/>
      <c r="SDI61" s="94"/>
      <c r="SDJ61" s="94"/>
      <c r="SDK61" s="94"/>
      <c r="SDL61" s="72" t="s">
        <v>434</v>
      </c>
      <c r="SDM61" s="72"/>
      <c r="SDN61" s="94"/>
      <c r="SDO61" s="94"/>
      <c r="SDP61" s="94"/>
      <c r="SDQ61" s="94"/>
      <c r="SDR61" s="94"/>
      <c r="SDS61" s="94"/>
      <c r="SDT61" s="94"/>
      <c r="SDU61" s="94"/>
      <c r="SDV61" s="94"/>
      <c r="SDW61" s="94"/>
      <c r="SDX61" s="94"/>
      <c r="SDY61" s="94"/>
      <c r="SDZ61" s="94"/>
      <c r="SEA61" s="94"/>
      <c r="SEB61" s="72" t="s">
        <v>434</v>
      </c>
      <c r="SEC61" s="72"/>
      <c r="SED61" s="94"/>
      <c r="SEE61" s="94"/>
      <c r="SEF61" s="94"/>
      <c r="SEG61" s="94"/>
      <c r="SEH61" s="94"/>
      <c r="SEI61" s="94"/>
      <c r="SEJ61" s="94"/>
      <c r="SEK61" s="94"/>
      <c r="SEL61" s="94"/>
      <c r="SEM61" s="94"/>
      <c r="SEN61" s="94"/>
      <c r="SEO61" s="94"/>
      <c r="SEP61" s="94"/>
      <c r="SEQ61" s="94"/>
      <c r="SER61" s="72" t="s">
        <v>434</v>
      </c>
      <c r="SES61" s="72"/>
      <c r="SET61" s="94"/>
      <c r="SEU61" s="94"/>
      <c r="SEV61" s="94"/>
      <c r="SEW61" s="94"/>
      <c r="SEX61" s="94"/>
      <c r="SEY61" s="94"/>
      <c r="SEZ61" s="94"/>
      <c r="SFA61" s="94"/>
      <c r="SFB61" s="94"/>
      <c r="SFC61" s="94"/>
      <c r="SFD61" s="94"/>
      <c r="SFE61" s="94"/>
      <c r="SFF61" s="94"/>
      <c r="SFG61" s="94"/>
      <c r="SFH61" s="72" t="s">
        <v>434</v>
      </c>
      <c r="SFI61" s="72"/>
      <c r="SFJ61" s="94"/>
      <c r="SFK61" s="94"/>
      <c r="SFL61" s="94"/>
      <c r="SFM61" s="94"/>
      <c r="SFN61" s="94"/>
      <c r="SFO61" s="94"/>
      <c r="SFP61" s="94"/>
      <c r="SFQ61" s="94"/>
      <c r="SFR61" s="94"/>
      <c r="SFS61" s="94"/>
      <c r="SFT61" s="94"/>
      <c r="SFU61" s="94"/>
      <c r="SFV61" s="94"/>
      <c r="SFW61" s="94"/>
      <c r="SFX61" s="72" t="s">
        <v>434</v>
      </c>
      <c r="SFY61" s="72"/>
      <c r="SFZ61" s="94"/>
      <c r="SGA61" s="94"/>
      <c r="SGB61" s="94"/>
      <c r="SGC61" s="94"/>
      <c r="SGD61" s="94"/>
      <c r="SGE61" s="94"/>
      <c r="SGF61" s="94"/>
      <c r="SGG61" s="94"/>
      <c r="SGH61" s="94"/>
      <c r="SGI61" s="94"/>
      <c r="SGJ61" s="94"/>
      <c r="SGK61" s="94"/>
      <c r="SGL61" s="94"/>
      <c r="SGM61" s="94"/>
      <c r="SGN61" s="72" t="s">
        <v>434</v>
      </c>
      <c r="SGO61" s="72"/>
      <c r="SGP61" s="94"/>
      <c r="SGQ61" s="94"/>
      <c r="SGR61" s="94"/>
      <c r="SGS61" s="94"/>
      <c r="SGT61" s="94"/>
      <c r="SGU61" s="94"/>
      <c r="SGV61" s="94"/>
      <c r="SGW61" s="94"/>
      <c r="SGX61" s="94"/>
      <c r="SGY61" s="94"/>
      <c r="SGZ61" s="94"/>
      <c r="SHA61" s="94"/>
      <c r="SHB61" s="94"/>
      <c r="SHC61" s="94"/>
      <c r="SHD61" s="72" t="s">
        <v>434</v>
      </c>
      <c r="SHE61" s="72"/>
      <c r="SHF61" s="94"/>
      <c r="SHG61" s="94"/>
      <c r="SHH61" s="94"/>
      <c r="SHI61" s="94"/>
      <c r="SHJ61" s="94"/>
      <c r="SHK61" s="94"/>
      <c r="SHL61" s="94"/>
      <c r="SHM61" s="94"/>
      <c r="SHN61" s="94"/>
      <c r="SHO61" s="94"/>
      <c r="SHP61" s="94"/>
      <c r="SHQ61" s="94"/>
      <c r="SHR61" s="94"/>
      <c r="SHS61" s="94"/>
      <c r="SHT61" s="72" t="s">
        <v>434</v>
      </c>
      <c r="SHU61" s="72"/>
      <c r="SHV61" s="94"/>
      <c r="SHW61" s="94"/>
      <c r="SHX61" s="94"/>
      <c r="SHY61" s="94"/>
      <c r="SHZ61" s="94"/>
      <c r="SIA61" s="94"/>
      <c r="SIB61" s="94"/>
      <c r="SIC61" s="94"/>
      <c r="SID61" s="94"/>
      <c r="SIE61" s="94"/>
      <c r="SIF61" s="94"/>
      <c r="SIG61" s="94"/>
      <c r="SIH61" s="94"/>
      <c r="SII61" s="94"/>
      <c r="SIJ61" s="72" t="s">
        <v>434</v>
      </c>
      <c r="SIK61" s="72"/>
      <c r="SIL61" s="94"/>
      <c r="SIM61" s="94"/>
      <c r="SIN61" s="94"/>
      <c r="SIO61" s="94"/>
      <c r="SIP61" s="94"/>
      <c r="SIQ61" s="94"/>
      <c r="SIR61" s="94"/>
      <c r="SIS61" s="94"/>
      <c r="SIT61" s="94"/>
      <c r="SIU61" s="94"/>
      <c r="SIV61" s="94"/>
      <c r="SIW61" s="94"/>
      <c r="SIX61" s="94"/>
      <c r="SIY61" s="94"/>
      <c r="SIZ61" s="72" t="s">
        <v>434</v>
      </c>
      <c r="SJA61" s="72"/>
      <c r="SJB61" s="94"/>
      <c r="SJC61" s="94"/>
      <c r="SJD61" s="94"/>
      <c r="SJE61" s="94"/>
      <c r="SJF61" s="94"/>
      <c r="SJG61" s="94"/>
      <c r="SJH61" s="94"/>
      <c r="SJI61" s="94"/>
      <c r="SJJ61" s="94"/>
      <c r="SJK61" s="94"/>
      <c r="SJL61" s="94"/>
      <c r="SJM61" s="94"/>
      <c r="SJN61" s="94"/>
      <c r="SJO61" s="94"/>
      <c r="SJP61" s="72" t="s">
        <v>434</v>
      </c>
      <c r="SJQ61" s="72"/>
      <c r="SJR61" s="94"/>
      <c r="SJS61" s="94"/>
      <c r="SJT61" s="94"/>
      <c r="SJU61" s="94"/>
      <c r="SJV61" s="94"/>
      <c r="SJW61" s="94"/>
      <c r="SJX61" s="94"/>
      <c r="SJY61" s="94"/>
      <c r="SJZ61" s="94"/>
      <c r="SKA61" s="94"/>
      <c r="SKB61" s="94"/>
      <c r="SKC61" s="94"/>
      <c r="SKD61" s="94"/>
      <c r="SKE61" s="94"/>
      <c r="SKF61" s="72" t="s">
        <v>434</v>
      </c>
      <c r="SKG61" s="72"/>
      <c r="SKH61" s="94"/>
      <c r="SKI61" s="94"/>
      <c r="SKJ61" s="94"/>
      <c r="SKK61" s="94"/>
      <c r="SKL61" s="94"/>
      <c r="SKM61" s="94"/>
      <c r="SKN61" s="94"/>
      <c r="SKO61" s="94"/>
      <c r="SKP61" s="94"/>
      <c r="SKQ61" s="94"/>
      <c r="SKR61" s="94"/>
      <c r="SKS61" s="94"/>
      <c r="SKT61" s="94"/>
      <c r="SKU61" s="94"/>
      <c r="SKV61" s="72" t="s">
        <v>434</v>
      </c>
      <c r="SKW61" s="72"/>
      <c r="SKX61" s="94"/>
      <c r="SKY61" s="94"/>
      <c r="SKZ61" s="94"/>
      <c r="SLA61" s="94"/>
      <c r="SLB61" s="94"/>
      <c r="SLC61" s="94"/>
      <c r="SLD61" s="94"/>
      <c r="SLE61" s="94"/>
      <c r="SLF61" s="94"/>
      <c r="SLG61" s="94"/>
      <c r="SLH61" s="94"/>
      <c r="SLI61" s="94"/>
      <c r="SLJ61" s="94"/>
      <c r="SLK61" s="94"/>
      <c r="SLL61" s="72" t="s">
        <v>434</v>
      </c>
      <c r="SLM61" s="72"/>
      <c r="SLN61" s="94"/>
      <c r="SLO61" s="94"/>
      <c r="SLP61" s="94"/>
      <c r="SLQ61" s="94"/>
      <c r="SLR61" s="94"/>
      <c r="SLS61" s="94"/>
      <c r="SLT61" s="94"/>
      <c r="SLU61" s="94"/>
      <c r="SLV61" s="94"/>
      <c r="SLW61" s="94"/>
      <c r="SLX61" s="94"/>
      <c r="SLY61" s="94"/>
      <c r="SLZ61" s="94"/>
      <c r="SMA61" s="94"/>
      <c r="SMB61" s="72" t="s">
        <v>434</v>
      </c>
      <c r="SMC61" s="72"/>
      <c r="SMD61" s="94"/>
      <c r="SME61" s="94"/>
      <c r="SMF61" s="94"/>
      <c r="SMG61" s="94"/>
      <c r="SMH61" s="94"/>
      <c r="SMI61" s="94"/>
      <c r="SMJ61" s="94"/>
      <c r="SMK61" s="94"/>
      <c r="SML61" s="94"/>
      <c r="SMM61" s="94"/>
      <c r="SMN61" s="94"/>
      <c r="SMO61" s="94"/>
      <c r="SMP61" s="94"/>
      <c r="SMQ61" s="94"/>
      <c r="SMR61" s="72" t="s">
        <v>434</v>
      </c>
      <c r="SMS61" s="72"/>
      <c r="SMT61" s="94"/>
      <c r="SMU61" s="94"/>
      <c r="SMV61" s="94"/>
      <c r="SMW61" s="94"/>
      <c r="SMX61" s="94"/>
      <c r="SMY61" s="94"/>
      <c r="SMZ61" s="94"/>
      <c r="SNA61" s="94"/>
      <c r="SNB61" s="94"/>
      <c r="SNC61" s="94"/>
      <c r="SND61" s="94"/>
      <c r="SNE61" s="94"/>
      <c r="SNF61" s="94"/>
      <c r="SNG61" s="94"/>
      <c r="SNH61" s="72" t="s">
        <v>434</v>
      </c>
      <c r="SNI61" s="72"/>
      <c r="SNJ61" s="94"/>
      <c r="SNK61" s="94"/>
      <c r="SNL61" s="94"/>
      <c r="SNM61" s="94"/>
      <c r="SNN61" s="94"/>
      <c r="SNO61" s="94"/>
      <c r="SNP61" s="94"/>
      <c r="SNQ61" s="94"/>
      <c r="SNR61" s="94"/>
      <c r="SNS61" s="94"/>
      <c r="SNT61" s="94"/>
      <c r="SNU61" s="94"/>
      <c r="SNV61" s="94"/>
      <c r="SNW61" s="94"/>
      <c r="SNX61" s="72" t="s">
        <v>434</v>
      </c>
      <c r="SNY61" s="72"/>
      <c r="SNZ61" s="94"/>
      <c r="SOA61" s="94"/>
      <c r="SOB61" s="94"/>
      <c r="SOC61" s="94"/>
      <c r="SOD61" s="94"/>
      <c r="SOE61" s="94"/>
      <c r="SOF61" s="94"/>
      <c r="SOG61" s="94"/>
      <c r="SOH61" s="94"/>
      <c r="SOI61" s="94"/>
      <c r="SOJ61" s="94"/>
      <c r="SOK61" s="94"/>
      <c r="SOL61" s="94"/>
      <c r="SOM61" s="94"/>
      <c r="SON61" s="72" t="s">
        <v>434</v>
      </c>
      <c r="SOO61" s="72"/>
      <c r="SOP61" s="94"/>
      <c r="SOQ61" s="94"/>
      <c r="SOR61" s="94"/>
      <c r="SOS61" s="94"/>
      <c r="SOT61" s="94"/>
      <c r="SOU61" s="94"/>
      <c r="SOV61" s="94"/>
      <c r="SOW61" s="94"/>
      <c r="SOX61" s="94"/>
      <c r="SOY61" s="94"/>
      <c r="SOZ61" s="94"/>
      <c r="SPA61" s="94"/>
      <c r="SPB61" s="94"/>
      <c r="SPC61" s="94"/>
      <c r="SPD61" s="72" t="s">
        <v>434</v>
      </c>
      <c r="SPE61" s="72"/>
      <c r="SPF61" s="94"/>
      <c r="SPG61" s="94"/>
      <c r="SPH61" s="94"/>
      <c r="SPI61" s="94"/>
      <c r="SPJ61" s="94"/>
      <c r="SPK61" s="94"/>
      <c r="SPL61" s="94"/>
      <c r="SPM61" s="94"/>
      <c r="SPN61" s="94"/>
      <c r="SPO61" s="94"/>
      <c r="SPP61" s="94"/>
      <c r="SPQ61" s="94"/>
      <c r="SPR61" s="94"/>
      <c r="SPS61" s="94"/>
      <c r="SPT61" s="72" t="s">
        <v>434</v>
      </c>
      <c r="SPU61" s="72"/>
      <c r="SPV61" s="94"/>
      <c r="SPW61" s="94"/>
      <c r="SPX61" s="94"/>
      <c r="SPY61" s="94"/>
      <c r="SPZ61" s="94"/>
      <c r="SQA61" s="94"/>
      <c r="SQB61" s="94"/>
      <c r="SQC61" s="94"/>
      <c r="SQD61" s="94"/>
      <c r="SQE61" s="94"/>
      <c r="SQF61" s="94"/>
      <c r="SQG61" s="94"/>
      <c r="SQH61" s="94"/>
      <c r="SQI61" s="94"/>
      <c r="SQJ61" s="72" t="s">
        <v>434</v>
      </c>
      <c r="SQK61" s="72"/>
      <c r="SQL61" s="94"/>
      <c r="SQM61" s="94"/>
      <c r="SQN61" s="94"/>
      <c r="SQO61" s="94"/>
      <c r="SQP61" s="94"/>
      <c r="SQQ61" s="94"/>
      <c r="SQR61" s="94"/>
      <c r="SQS61" s="94"/>
      <c r="SQT61" s="94"/>
      <c r="SQU61" s="94"/>
      <c r="SQV61" s="94"/>
      <c r="SQW61" s="94"/>
      <c r="SQX61" s="94"/>
      <c r="SQY61" s="94"/>
      <c r="SQZ61" s="72" t="s">
        <v>434</v>
      </c>
      <c r="SRA61" s="72"/>
      <c r="SRB61" s="94"/>
      <c r="SRC61" s="94"/>
      <c r="SRD61" s="94"/>
      <c r="SRE61" s="94"/>
      <c r="SRF61" s="94"/>
      <c r="SRG61" s="94"/>
      <c r="SRH61" s="94"/>
      <c r="SRI61" s="94"/>
      <c r="SRJ61" s="94"/>
      <c r="SRK61" s="94"/>
      <c r="SRL61" s="94"/>
      <c r="SRM61" s="94"/>
      <c r="SRN61" s="94"/>
      <c r="SRO61" s="94"/>
      <c r="SRP61" s="72" t="s">
        <v>434</v>
      </c>
      <c r="SRQ61" s="72"/>
      <c r="SRR61" s="94"/>
      <c r="SRS61" s="94"/>
      <c r="SRT61" s="94"/>
      <c r="SRU61" s="94"/>
      <c r="SRV61" s="94"/>
      <c r="SRW61" s="94"/>
      <c r="SRX61" s="94"/>
      <c r="SRY61" s="94"/>
      <c r="SRZ61" s="94"/>
      <c r="SSA61" s="94"/>
      <c r="SSB61" s="94"/>
      <c r="SSC61" s="94"/>
      <c r="SSD61" s="94"/>
      <c r="SSE61" s="94"/>
      <c r="SSF61" s="72" t="s">
        <v>434</v>
      </c>
      <c r="SSG61" s="72"/>
      <c r="SSH61" s="94"/>
      <c r="SSI61" s="94"/>
      <c r="SSJ61" s="94"/>
      <c r="SSK61" s="94"/>
      <c r="SSL61" s="94"/>
      <c r="SSM61" s="94"/>
      <c r="SSN61" s="94"/>
      <c r="SSO61" s="94"/>
      <c r="SSP61" s="94"/>
      <c r="SSQ61" s="94"/>
      <c r="SSR61" s="94"/>
      <c r="SSS61" s="94"/>
      <c r="SST61" s="94"/>
      <c r="SSU61" s="94"/>
      <c r="SSV61" s="72" t="s">
        <v>434</v>
      </c>
      <c r="SSW61" s="72"/>
      <c r="SSX61" s="94"/>
      <c r="SSY61" s="94"/>
      <c r="SSZ61" s="94"/>
      <c r="STA61" s="94"/>
      <c r="STB61" s="94"/>
      <c r="STC61" s="94"/>
      <c r="STD61" s="94"/>
      <c r="STE61" s="94"/>
      <c r="STF61" s="94"/>
      <c r="STG61" s="94"/>
      <c r="STH61" s="94"/>
      <c r="STI61" s="94"/>
      <c r="STJ61" s="94"/>
      <c r="STK61" s="94"/>
      <c r="STL61" s="72" t="s">
        <v>434</v>
      </c>
      <c r="STM61" s="72"/>
      <c r="STN61" s="94"/>
      <c r="STO61" s="94"/>
      <c r="STP61" s="94"/>
      <c r="STQ61" s="94"/>
      <c r="STR61" s="94"/>
      <c r="STS61" s="94"/>
      <c r="STT61" s="94"/>
      <c r="STU61" s="94"/>
      <c r="STV61" s="94"/>
      <c r="STW61" s="94"/>
      <c r="STX61" s="94"/>
      <c r="STY61" s="94"/>
      <c r="STZ61" s="94"/>
      <c r="SUA61" s="94"/>
      <c r="SUB61" s="72" t="s">
        <v>434</v>
      </c>
      <c r="SUC61" s="72"/>
      <c r="SUD61" s="94"/>
      <c r="SUE61" s="94"/>
      <c r="SUF61" s="94"/>
      <c r="SUG61" s="94"/>
      <c r="SUH61" s="94"/>
      <c r="SUI61" s="94"/>
      <c r="SUJ61" s="94"/>
      <c r="SUK61" s="94"/>
      <c r="SUL61" s="94"/>
      <c r="SUM61" s="94"/>
      <c r="SUN61" s="94"/>
      <c r="SUO61" s="94"/>
      <c r="SUP61" s="94"/>
      <c r="SUQ61" s="94"/>
      <c r="SUR61" s="72" t="s">
        <v>434</v>
      </c>
      <c r="SUS61" s="72"/>
      <c r="SUT61" s="94"/>
      <c r="SUU61" s="94"/>
      <c r="SUV61" s="94"/>
      <c r="SUW61" s="94"/>
      <c r="SUX61" s="94"/>
      <c r="SUY61" s="94"/>
      <c r="SUZ61" s="94"/>
      <c r="SVA61" s="94"/>
      <c r="SVB61" s="94"/>
      <c r="SVC61" s="94"/>
      <c r="SVD61" s="94"/>
      <c r="SVE61" s="94"/>
      <c r="SVF61" s="94"/>
      <c r="SVG61" s="94"/>
      <c r="SVH61" s="72" t="s">
        <v>434</v>
      </c>
      <c r="SVI61" s="72"/>
      <c r="SVJ61" s="94"/>
      <c r="SVK61" s="94"/>
      <c r="SVL61" s="94"/>
      <c r="SVM61" s="94"/>
      <c r="SVN61" s="94"/>
      <c r="SVO61" s="94"/>
      <c r="SVP61" s="94"/>
      <c r="SVQ61" s="94"/>
      <c r="SVR61" s="94"/>
      <c r="SVS61" s="94"/>
      <c r="SVT61" s="94"/>
      <c r="SVU61" s="94"/>
      <c r="SVV61" s="94"/>
      <c r="SVW61" s="94"/>
      <c r="SVX61" s="72" t="s">
        <v>434</v>
      </c>
      <c r="SVY61" s="72"/>
      <c r="SVZ61" s="94"/>
      <c r="SWA61" s="94"/>
      <c r="SWB61" s="94"/>
      <c r="SWC61" s="94"/>
      <c r="SWD61" s="94"/>
      <c r="SWE61" s="94"/>
      <c r="SWF61" s="94"/>
      <c r="SWG61" s="94"/>
      <c r="SWH61" s="94"/>
      <c r="SWI61" s="94"/>
      <c r="SWJ61" s="94"/>
      <c r="SWK61" s="94"/>
      <c r="SWL61" s="94"/>
      <c r="SWM61" s="94"/>
      <c r="SWN61" s="72" t="s">
        <v>434</v>
      </c>
      <c r="SWO61" s="72"/>
      <c r="SWP61" s="94"/>
      <c r="SWQ61" s="94"/>
      <c r="SWR61" s="94"/>
      <c r="SWS61" s="94"/>
      <c r="SWT61" s="94"/>
      <c r="SWU61" s="94"/>
      <c r="SWV61" s="94"/>
      <c r="SWW61" s="94"/>
      <c r="SWX61" s="94"/>
      <c r="SWY61" s="94"/>
      <c r="SWZ61" s="94"/>
      <c r="SXA61" s="94"/>
      <c r="SXB61" s="94"/>
      <c r="SXC61" s="94"/>
      <c r="SXD61" s="72" t="s">
        <v>434</v>
      </c>
      <c r="SXE61" s="72"/>
      <c r="SXF61" s="94"/>
      <c r="SXG61" s="94"/>
      <c r="SXH61" s="94"/>
      <c r="SXI61" s="94"/>
      <c r="SXJ61" s="94"/>
      <c r="SXK61" s="94"/>
      <c r="SXL61" s="94"/>
      <c r="SXM61" s="94"/>
      <c r="SXN61" s="94"/>
      <c r="SXO61" s="94"/>
      <c r="SXP61" s="94"/>
      <c r="SXQ61" s="94"/>
      <c r="SXR61" s="94"/>
      <c r="SXS61" s="94"/>
      <c r="SXT61" s="72" t="s">
        <v>434</v>
      </c>
      <c r="SXU61" s="72"/>
      <c r="SXV61" s="94"/>
      <c r="SXW61" s="94"/>
      <c r="SXX61" s="94"/>
      <c r="SXY61" s="94"/>
      <c r="SXZ61" s="94"/>
      <c r="SYA61" s="94"/>
      <c r="SYB61" s="94"/>
      <c r="SYC61" s="94"/>
      <c r="SYD61" s="94"/>
      <c r="SYE61" s="94"/>
      <c r="SYF61" s="94"/>
      <c r="SYG61" s="94"/>
      <c r="SYH61" s="94"/>
      <c r="SYI61" s="94"/>
      <c r="SYJ61" s="72" t="s">
        <v>434</v>
      </c>
      <c r="SYK61" s="72"/>
      <c r="SYL61" s="94"/>
      <c r="SYM61" s="94"/>
      <c r="SYN61" s="94"/>
      <c r="SYO61" s="94"/>
      <c r="SYP61" s="94"/>
      <c r="SYQ61" s="94"/>
      <c r="SYR61" s="94"/>
      <c r="SYS61" s="94"/>
      <c r="SYT61" s="94"/>
      <c r="SYU61" s="94"/>
      <c r="SYV61" s="94"/>
      <c r="SYW61" s="94"/>
      <c r="SYX61" s="94"/>
      <c r="SYY61" s="94"/>
      <c r="SYZ61" s="72" t="s">
        <v>434</v>
      </c>
      <c r="SZA61" s="72"/>
      <c r="SZB61" s="94"/>
      <c r="SZC61" s="94"/>
      <c r="SZD61" s="94"/>
      <c r="SZE61" s="94"/>
      <c r="SZF61" s="94"/>
      <c r="SZG61" s="94"/>
      <c r="SZH61" s="94"/>
      <c r="SZI61" s="94"/>
      <c r="SZJ61" s="94"/>
      <c r="SZK61" s="94"/>
      <c r="SZL61" s="94"/>
      <c r="SZM61" s="94"/>
      <c r="SZN61" s="94"/>
      <c r="SZO61" s="94"/>
      <c r="SZP61" s="72" t="s">
        <v>434</v>
      </c>
      <c r="SZQ61" s="72"/>
      <c r="SZR61" s="94"/>
      <c r="SZS61" s="94"/>
      <c r="SZT61" s="94"/>
      <c r="SZU61" s="94"/>
      <c r="SZV61" s="94"/>
      <c r="SZW61" s="94"/>
      <c r="SZX61" s="94"/>
      <c r="SZY61" s="94"/>
      <c r="SZZ61" s="94"/>
      <c r="TAA61" s="94"/>
      <c r="TAB61" s="94"/>
      <c r="TAC61" s="94"/>
      <c r="TAD61" s="94"/>
      <c r="TAE61" s="94"/>
      <c r="TAF61" s="72" t="s">
        <v>434</v>
      </c>
      <c r="TAG61" s="72"/>
      <c r="TAH61" s="94"/>
      <c r="TAI61" s="94"/>
      <c r="TAJ61" s="94"/>
      <c r="TAK61" s="94"/>
      <c r="TAL61" s="94"/>
      <c r="TAM61" s="94"/>
      <c r="TAN61" s="94"/>
      <c r="TAO61" s="94"/>
      <c r="TAP61" s="94"/>
      <c r="TAQ61" s="94"/>
      <c r="TAR61" s="94"/>
      <c r="TAS61" s="94"/>
      <c r="TAT61" s="94"/>
      <c r="TAU61" s="94"/>
      <c r="TAV61" s="72" t="s">
        <v>434</v>
      </c>
      <c r="TAW61" s="72"/>
      <c r="TAX61" s="94"/>
      <c r="TAY61" s="94"/>
      <c r="TAZ61" s="94"/>
      <c r="TBA61" s="94"/>
      <c r="TBB61" s="94"/>
      <c r="TBC61" s="94"/>
      <c r="TBD61" s="94"/>
      <c r="TBE61" s="94"/>
      <c r="TBF61" s="94"/>
      <c r="TBG61" s="94"/>
      <c r="TBH61" s="94"/>
      <c r="TBI61" s="94"/>
      <c r="TBJ61" s="94"/>
      <c r="TBK61" s="94"/>
      <c r="TBL61" s="72" t="s">
        <v>434</v>
      </c>
      <c r="TBM61" s="72"/>
      <c r="TBN61" s="94"/>
      <c r="TBO61" s="94"/>
      <c r="TBP61" s="94"/>
      <c r="TBQ61" s="94"/>
      <c r="TBR61" s="94"/>
      <c r="TBS61" s="94"/>
      <c r="TBT61" s="94"/>
      <c r="TBU61" s="94"/>
      <c r="TBV61" s="94"/>
      <c r="TBW61" s="94"/>
      <c r="TBX61" s="94"/>
      <c r="TBY61" s="94"/>
      <c r="TBZ61" s="94"/>
      <c r="TCA61" s="94"/>
      <c r="TCB61" s="72" t="s">
        <v>434</v>
      </c>
      <c r="TCC61" s="72"/>
      <c r="TCD61" s="94"/>
      <c r="TCE61" s="94"/>
      <c r="TCF61" s="94"/>
      <c r="TCG61" s="94"/>
      <c r="TCH61" s="94"/>
      <c r="TCI61" s="94"/>
      <c r="TCJ61" s="94"/>
      <c r="TCK61" s="94"/>
      <c r="TCL61" s="94"/>
      <c r="TCM61" s="94"/>
      <c r="TCN61" s="94"/>
      <c r="TCO61" s="94"/>
      <c r="TCP61" s="94"/>
      <c r="TCQ61" s="94"/>
      <c r="TCR61" s="72" t="s">
        <v>434</v>
      </c>
      <c r="TCS61" s="72"/>
      <c r="TCT61" s="94"/>
      <c r="TCU61" s="94"/>
      <c r="TCV61" s="94"/>
      <c r="TCW61" s="94"/>
      <c r="TCX61" s="94"/>
      <c r="TCY61" s="94"/>
      <c r="TCZ61" s="94"/>
      <c r="TDA61" s="94"/>
      <c r="TDB61" s="94"/>
      <c r="TDC61" s="94"/>
      <c r="TDD61" s="94"/>
      <c r="TDE61" s="94"/>
      <c r="TDF61" s="94"/>
      <c r="TDG61" s="94"/>
      <c r="TDH61" s="72" t="s">
        <v>434</v>
      </c>
      <c r="TDI61" s="72"/>
      <c r="TDJ61" s="94"/>
      <c r="TDK61" s="94"/>
      <c r="TDL61" s="94"/>
      <c r="TDM61" s="94"/>
      <c r="TDN61" s="94"/>
      <c r="TDO61" s="94"/>
      <c r="TDP61" s="94"/>
      <c r="TDQ61" s="94"/>
      <c r="TDR61" s="94"/>
      <c r="TDS61" s="94"/>
      <c r="TDT61" s="94"/>
      <c r="TDU61" s="94"/>
      <c r="TDV61" s="94"/>
      <c r="TDW61" s="94"/>
      <c r="TDX61" s="72" t="s">
        <v>434</v>
      </c>
      <c r="TDY61" s="72"/>
      <c r="TDZ61" s="94"/>
      <c r="TEA61" s="94"/>
      <c r="TEB61" s="94"/>
      <c r="TEC61" s="94"/>
      <c r="TED61" s="94"/>
      <c r="TEE61" s="94"/>
      <c r="TEF61" s="94"/>
      <c r="TEG61" s="94"/>
      <c r="TEH61" s="94"/>
      <c r="TEI61" s="94"/>
      <c r="TEJ61" s="94"/>
      <c r="TEK61" s="94"/>
      <c r="TEL61" s="94"/>
      <c r="TEM61" s="94"/>
      <c r="TEN61" s="72" t="s">
        <v>434</v>
      </c>
      <c r="TEO61" s="72"/>
      <c r="TEP61" s="94"/>
      <c r="TEQ61" s="94"/>
      <c r="TER61" s="94"/>
      <c r="TES61" s="94"/>
      <c r="TET61" s="94"/>
      <c r="TEU61" s="94"/>
      <c r="TEV61" s="94"/>
      <c r="TEW61" s="94"/>
      <c r="TEX61" s="94"/>
      <c r="TEY61" s="94"/>
      <c r="TEZ61" s="94"/>
      <c r="TFA61" s="94"/>
      <c r="TFB61" s="94"/>
      <c r="TFC61" s="94"/>
      <c r="TFD61" s="72" t="s">
        <v>434</v>
      </c>
      <c r="TFE61" s="72"/>
      <c r="TFF61" s="94"/>
      <c r="TFG61" s="94"/>
      <c r="TFH61" s="94"/>
      <c r="TFI61" s="94"/>
      <c r="TFJ61" s="94"/>
      <c r="TFK61" s="94"/>
      <c r="TFL61" s="94"/>
      <c r="TFM61" s="94"/>
      <c r="TFN61" s="94"/>
      <c r="TFO61" s="94"/>
      <c r="TFP61" s="94"/>
      <c r="TFQ61" s="94"/>
      <c r="TFR61" s="94"/>
      <c r="TFS61" s="94"/>
      <c r="TFT61" s="72" t="s">
        <v>434</v>
      </c>
      <c r="TFU61" s="72"/>
      <c r="TFV61" s="94"/>
      <c r="TFW61" s="94"/>
      <c r="TFX61" s="94"/>
      <c r="TFY61" s="94"/>
      <c r="TFZ61" s="94"/>
      <c r="TGA61" s="94"/>
      <c r="TGB61" s="94"/>
      <c r="TGC61" s="94"/>
      <c r="TGD61" s="94"/>
      <c r="TGE61" s="94"/>
      <c r="TGF61" s="94"/>
      <c r="TGG61" s="94"/>
      <c r="TGH61" s="94"/>
      <c r="TGI61" s="94"/>
      <c r="TGJ61" s="72" t="s">
        <v>434</v>
      </c>
      <c r="TGK61" s="72"/>
      <c r="TGL61" s="94"/>
      <c r="TGM61" s="94"/>
      <c r="TGN61" s="94"/>
      <c r="TGO61" s="94"/>
      <c r="TGP61" s="94"/>
      <c r="TGQ61" s="94"/>
      <c r="TGR61" s="94"/>
      <c r="TGS61" s="94"/>
      <c r="TGT61" s="94"/>
      <c r="TGU61" s="94"/>
      <c r="TGV61" s="94"/>
      <c r="TGW61" s="94"/>
      <c r="TGX61" s="94"/>
      <c r="TGY61" s="94"/>
      <c r="TGZ61" s="72" t="s">
        <v>434</v>
      </c>
      <c r="THA61" s="72"/>
      <c r="THB61" s="94"/>
      <c r="THC61" s="94"/>
      <c r="THD61" s="94"/>
      <c r="THE61" s="94"/>
      <c r="THF61" s="94"/>
      <c r="THG61" s="94"/>
      <c r="THH61" s="94"/>
      <c r="THI61" s="94"/>
      <c r="THJ61" s="94"/>
      <c r="THK61" s="94"/>
      <c r="THL61" s="94"/>
      <c r="THM61" s="94"/>
      <c r="THN61" s="94"/>
      <c r="THO61" s="94"/>
      <c r="THP61" s="72" t="s">
        <v>434</v>
      </c>
      <c r="THQ61" s="72"/>
      <c r="THR61" s="94"/>
      <c r="THS61" s="94"/>
      <c r="THT61" s="94"/>
      <c r="THU61" s="94"/>
      <c r="THV61" s="94"/>
      <c r="THW61" s="94"/>
      <c r="THX61" s="94"/>
      <c r="THY61" s="94"/>
      <c r="THZ61" s="94"/>
      <c r="TIA61" s="94"/>
      <c r="TIB61" s="94"/>
      <c r="TIC61" s="94"/>
      <c r="TID61" s="94"/>
      <c r="TIE61" s="94"/>
      <c r="TIF61" s="72" t="s">
        <v>434</v>
      </c>
      <c r="TIG61" s="72"/>
      <c r="TIH61" s="94"/>
      <c r="TII61" s="94"/>
      <c r="TIJ61" s="94"/>
      <c r="TIK61" s="94"/>
      <c r="TIL61" s="94"/>
      <c r="TIM61" s="94"/>
      <c r="TIN61" s="94"/>
      <c r="TIO61" s="94"/>
      <c r="TIP61" s="94"/>
      <c r="TIQ61" s="94"/>
      <c r="TIR61" s="94"/>
      <c r="TIS61" s="94"/>
      <c r="TIT61" s="94"/>
      <c r="TIU61" s="94"/>
      <c r="TIV61" s="72" t="s">
        <v>434</v>
      </c>
      <c r="TIW61" s="72"/>
      <c r="TIX61" s="94"/>
      <c r="TIY61" s="94"/>
      <c r="TIZ61" s="94"/>
      <c r="TJA61" s="94"/>
      <c r="TJB61" s="94"/>
      <c r="TJC61" s="94"/>
      <c r="TJD61" s="94"/>
      <c r="TJE61" s="94"/>
      <c r="TJF61" s="94"/>
      <c r="TJG61" s="94"/>
      <c r="TJH61" s="94"/>
      <c r="TJI61" s="94"/>
      <c r="TJJ61" s="94"/>
      <c r="TJK61" s="94"/>
      <c r="TJL61" s="72" t="s">
        <v>434</v>
      </c>
      <c r="TJM61" s="72"/>
      <c r="TJN61" s="94"/>
      <c r="TJO61" s="94"/>
      <c r="TJP61" s="94"/>
      <c r="TJQ61" s="94"/>
      <c r="TJR61" s="94"/>
      <c r="TJS61" s="94"/>
      <c r="TJT61" s="94"/>
      <c r="TJU61" s="94"/>
      <c r="TJV61" s="94"/>
      <c r="TJW61" s="94"/>
      <c r="TJX61" s="94"/>
      <c r="TJY61" s="94"/>
      <c r="TJZ61" s="94"/>
      <c r="TKA61" s="94"/>
      <c r="TKB61" s="72" t="s">
        <v>434</v>
      </c>
      <c r="TKC61" s="72"/>
      <c r="TKD61" s="94"/>
      <c r="TKE61" s="94"/>
      <c r="TKF61" s="94"/>
      <c r="TKG61" s="94"/>
      <c r="TKH61" s="94"/>
      <c r="TKI61" s="94"/>
      <c r="TKJ61" s="94"/>
      <c r="TKK61" s="94"/>
      <c r="TKL61" s="94"/>
      <c r="TKM61" s="94"/>
      <c r="TKN61" s="94"/>
      <c r="TKO61" s="94"/>
      <c r="TKP61" s="94"/>
      <c r="TKQ61" s="94"/>
      <c r="TKR61" s="72" t="s">
        <v>434</v>
      </c>
      <c r="TKS61" s="72"/>
      <c r="TKT61" s="94"/>
      <c r="TKU61" s="94"/>
      <c r="TKV61" s="94"/>
      <c r="TKW61" s="94"/>
      <c r="TKX61" s="94"/>
      <c r="TKY61" s="94"/>
      <c r="TKZ61" s="94"/>
      <c r="TLA61" s="94"/>
      <c r="TLB61" s="94"/>
      <c r="TLC61" s="94"/>
      <c r="TLD61" s="94"/>
      <c r="TLE61" s="94"/>
      <c r="TLF61" s="94"/>
      <c r="TLG61" s="94"/>
      <c r="TLH61" s="72" t="s">
        <v>434</v>
      </c>
      <c r="TLI61" s="72"/>
      <c r="TLJ61" s="94"/>
      <c r="TLK61" s="94"/>
      <c r="TLL61" s="94"/>
      <c r="TLM61" s="94"/>
      <c r="TLN61" s="94"/>
      <c r="TLO61" s="94"/>
      <c r="TLP61" s="94"/>
      <c r="TLQ61" s="94"/>
      <c r="TLR61" s="94"/>
      <c r="TLS61" s="94"/>
      <c r="TLT61" s="94"/>
      <c r="TLU61" s="94"/>
      <c r="TLV61" s="94"/>
      <c r="TLW61" s="94"/>
      <c r="TLX61" s="72" t="s">
        <v>434</v>
      </c>
      <c r="TLY61" s="72"/>
      <c r="TLZ61" s="94"/>
      <c r="TMA61" s="94"/>
      <c r="TMB61" s="94"/>
      <c r="TMC61" s="94"/>
      <c r="TMD61" s="94"/>
      <c r="TME61" s="94"/>
      <c r="TMF61" s="94"/>
      <c r="TMG61" s="94"/>
      <c r="TMH61" s="94"/>
      <c r="TMI61" s="94"/>
      <c r="TMJ61" s="94"/>
      <c r="TMK61" s="94"/>
      <c r="TML61" s="94"/>
      <c r="TMM61" s="94"/>
      <c r="TMN61" s="72" t="s">
        <v>434</v>
      </c>
      <c r="TMO61" s="72"/>
      <c r="TMP61" s="94"/>
      <c r="TMQ61" s="94"/>
      <c r="TMR61" s="94"/>
      <c r="TMS61" s="94"/>
      <c r="TMT61" s="94"/>
      <c r="TMU61" s="94"/>
      <c r="TMV61" s="94"/>
      <c r="TMW61" s="94"/>
      <c r="TMX61" s="94"/>
      <c r="TMY61" s="94"/>
      <c r="TMZ61" s="94"/>
      <c r="TNA61" s="94"/>
      <c r="TNB61" s="94"/>
      <c r="TNC61" s="94"/>
      <c r="TND61" s="72" t="s">
        <v>434</v>
      </c>
      <c r="TNE61" s="72"/>
      <c r="TNF61" s="94"/>
      <c r="TNG61" s="94"/>
      <c r="TNH61" s="94"/>
      <c r="TNI61" s="94"/>
      <c r="TNJ61" s="94"/>
      <c r="TNK61" s="94"/>
      <c r="TNL61" s="94"/>
      <c r="TNM61" s="94"/>
      <c r="TNN61" s="94"/>
      <c r="TNO61" s="94"/>
      <c r="TNP61" s="94"/>
      <c r="TNQ61" s="94"/>
      <c r="TNR61" s="94"/>
      <c r="TNS61" s="94"/>
      <c r="TNT61" s="72" t="s">
        <v>434</v>
      </c>
      <c r="TNU61" s="72"/>
      <c r="TNV61" s="94"/>
      <c r="TNW61" s="94"/>
      <c r="TNX61" s="94"/>
      <c r="TNY61" s="94"/>
      <c r="TNZ61" s="94"/>
      <c r="TOA61" s="94"/>
      <c r="TOB61" s="94"/>
      <c r="TOC61" s="94"/>
      <c r="TOD61" s="94"/>
      <c r="TOE61" s="94"/>
      <c r="TOF61" s="94"/>
      <c r="TOG61" s="94"/>
      <c r="TOH61" s="94"/>
      <c r="TOI61" s="94"/>
      <c r="TOJ61" s="72" t="s">
        <v>434</v>
      </c>
      <c r="TOK61" s="72"/>
      <c r="TOL61" s="94"/>
      <c r="TOM61" s="94"/>
      <c r="TON61" s="94"/>
      <c r="TOO61" s="94"/>
      <c r="TOP61" s="94"/>
      <c r="TOQ61" s="94"/>
      <c r="TOR61" s="94"/>
      <c r="TOS61" s="94"/>
      <c r="TOT61" s="94"/>
      <c r="TOU61" s="94"/>
      <c r="TOV61" s="94"/>
      <c r="TOW61" s="94"/>
      <c r="TOX61" s="94"/>
      <c r="TOY61" s="94"/>
      <c r="TOZ61" s="72" t="s">
        <v>434</v>
      </c>
      <c r="TPA61" s="72"/>
      <c r="TPB61" s="94"/>
      <c r="TPC61" s="94"/>
      <c r="TPD61" s="94"/>
      <c r="TPE61" s="94"/>
      <c r="TPF61" s="94"/>
      <c r="TPG61" s="94"/>
      <c r="TPH61" s="94"/>
      <c r="TPI61" s="94"/>
      <c r="TPJ61" s="94"/>
      <c r="TPK61" s="94"/>
      <c r="TPL61" s="94"/>
      <c r="TPM61" s="94"/>
      <c r="TPN61" s="94"/>
      <c r="TPO61" s="94"/>
      <c r="TPP61" s="72" t="s">
        <v>434</v>
      </c>
      <c r="TPQ61" s="72"/>
      <c r="TPR61" s="94"/>
      <c r="TPS61" s="94"/>
      <c r="TPT61" s="94"/>
      <c r="TPU61" s="94"/>
      <c r="TPV61" s="94"/>
      <c r="TPW61" s="94"/>
      <c r="TPX61" s="94"/>
      <c r="TPY61" s="94"/>
      <c r="TPZ61" s="94"/>
      <c r="TQA61" s="94"/>
      <c r="TQB61" s="94"/>
      <c r="TQC61" s="94"/>
      <c r="TQD61" s="94"/>
      <c r="TQE61" s="94"/>
      <c r="TQF61" s="72" t="s">
        <v>434</v>
      </c>
      <c r="TQG61" s="72"/>
      <c r="TQH61" s="94"/>
      <c r="TQI61" s="94"/>
      <c r="TQJ61" s="94"/>
      <c r="TQK61" s="94"/>
      <c r="TQL61" s="94"/>
      <c r="TQM61" s="94"/>
      <c r="TQN61" s="94"/>
      <c r="TQO61" s="94"/>
      <c r="TQP61" s="94"/>
      <c r="TQQ61" s="94"/>
      <c r="TQR61" s="94"/>
      <c r="TQS61" s="94"/>
      <c r="TQT61" s="94"/>
      <c r="TQU61" s="94"/>
      <c r="TQV61" s="72" t="s">
        <v>434</v>
      </c>
      <c r="TQW61" s="72"/>
      <c r="TQX61" s="94"/>
      <c r="TQY61" s="94"/>
      <c r="TQZ61" s="94"/>
      <c r="TRA61" s="94"/>
      <c r="TRB61" s="94"/>
      <c r="TRC61" s="94"/>
      <c r="TRD61" s="94"/>
      <c r="TRE61" s="94"/>
      <c r="TRF61" s="94"/>
      <c r="TRG61" s="94"/>
      <c r="TRH61" s="94"/>
      <c r="TRI61" s="94"/>
      <c r="TRJ61" s="94"/>
      <c r="TRK61" s="94"/>
      <c r="TRL61" s="72" t="s">
        <v>434</v>
      </c>
      <c r="TRM61" s="72"/>
      <c r="TRN61" s="94"/>
      <c r="TRO61" s="94"/>
      <c r="TRP61" s="94"/>
      <c r="TRQ61" s="94"/>
      <c r="TRR61" s="94"/>
      <c r="TRS61" s="94"/>
      <c r="TRT61" s="94"/>
      <c r="TRU61" s="94"/>
      <c r="TRV61" s="94"/>
      <c r="TRW61" s="94"/>
      <c r="TRX61" s="94"/>
      <c r="TRY61" s="94"/>
      <c r="TRZ61" s="94"/>
      <c r="TSA61" s="94"/>
      <c r="TSB61" s="72" t="s">
        <v>434</v>
      </c>
      <c r="TSC61" s="72"/>
      <c r="TSD61" s="94"/>
      <c r="TSE61" s="94"/>
      <c r="TSF61" s="94"/>
      <c r="TSG61" s="94"/>
      <c r="TSH61" s="94"/>
      <c r="TSI61" s="94"/>
      <c r="TSJ61" s="94"/>
      <c r="TSK61" s="94"/>
      <c r="TSL61" s="94"/>
      <c r="TSM61" s="94"/>
      <c r="TSN61" s="94"/>
      <c r="TSO61" s="94"/>
      <c r="TSP61" s="94"/>
      <c r="TSQ61" s="94"/>
      <c r="TSR61" s="72" t="s">
        <v>434</v>
      </c>
      <c r="TSS61" s="72"/>
      <c r="TST61" s="94"/>
      <c r="TSU61" s="94"/>
      <c r="TSV61" s="94"/>
      <c r="TSW61" s="94"/>
      <c r="TSX61" s="94"/>
      <c r="TSY61" s="94"/>
      <c r="TSZ61" s="94"/>
      <c r="TTA61" s="94"/>
      <c r="TTB61" s="94"/>
      <c r="TTC61" s="94"/>
      <c r="TTD61" s="94"/>
      <c r="TTE61" s="94"/>
      <c r="TTF61" s="94"/>
      <c r="TTG61" s="94"/>
      <c r="TTH61" s="72" t="s">
        <v>434</v>
      </c>
      <c r="TTI61" s="72"/>
      <c r="TTJ61" s="94"/>
      <c r="TTK61" s="94"/>
      <c r="TTL61" s="94"/>
      <c r="TTM61" s="94"/>
      <c r="TTN61" s="94"/>
      <c r="TTO61" s="94"/>
      <c r="TTP61" s="94"/>
      <c r="TTQ61" s="94"/>
      <c r="TTR61" s="94"/>
      <c r="TTS61" s="94"/>
      <c r="TTT61" s="94"/>
      <c r="TTU61" s="94"/>
      <c r="TTV61" s="94"/>
      <c r="TTW61" s="94"/>
      <c r="TTX61" s="72" t="s">
        <v>434</v>
      </c>
      <c r="TTY61" s="72"/>
      <c r="TTZ61" s="94"/>
      <c r="TUA61" s="94"/>
      <c r="TUB61" s="94"/>
      <c r="TUC61" s="94"/>
      <c r="TUD61" s="94"/>
      <c r="TUE61" s="94"/>
      <c r="TUF61" s="94"/>
      <c r="TUG61" s="94"/>
      <c r="TUH61" s="94"/>
      <c r="TUI61" s="94"/>
      <c r="TUJ61" s="94"/>
      <c r="TUK61" s="94"/>
      <c r="TUL61" s="94"/>
      <c r="TUM61" s="94"/>
      <c r="TUN61" s="72" t="s">
        <v>434</v>
      </c>
      <c r="TUO61" s="72"/>
      <c r="TUP61" s="94"/>
      <c r="TUQ61" s="94"/>
      <c r="TUR61" s="94"/>
      <c r="TUS61" s="94"/>
      <c r="TUT61" s="94"/>
      <c r="TUU61" s="94"/>
      <c r="TUV61" s="94"/>
      <c r="TUW61" s="94"/>
      <c r="TUX61" s="94"/>
      <c r="TUY61" s="94"/>
      <c r="TUZ61" s="94"/>
      <c r="TVA61" s="94"/>
      <c r="TVB61" s="94"/>
      <c r="TVC61" s="94"/>
      <c r="TVD61" s="72" t="s">
        <v>434</v>
      </c>
      <c r="TVE61" s="72"/>
      <c r="TVF61" s="94"/>
      <c r="TVG61" s="94"/>
      <c r="TVH61" s="94"/>
      <c r="TVI61" s="94"/>
      <c r="TVJ61" s="94"/>
      <c r="TVK61" s="94"/>
      <c r="TVL61" s="94"/>
      <c r="TVM61" s="94"/>
      <c r="TVN61" s="94"/>
      <c r="TVO61" s="94"/>
      <c r="TVP61" s="94"/>
      <c r="TVQ61" s="94"/>
      <c r="TVR61" s="94"/>
      <c r="TVS61" s="94"/>
      <c r="TVT61" s="72" t="s">
        <v>434</v>
      </c>
      <c r="TVU61" s="72"/>
      <c r="TVV61" s="94"/>
      <c r="TVW61" s="94"/>
      <c r="TVX61" s="94"/>
      <c r="TVY61" s="94"/>
      <c r="TVZ61" s="94"/>
      <c r="TWA61" s="94"/>
      <c r="TWB61" s="94"/>
      <c r="TWC61" s="94"/>
      <c r="TWD61" s="94"/>
      <c r="TWE61" s="94"/>
      <c r="TWF61" s="94"/>
      <c r="TWG61" s="94"/>
      <c r="TWH61" s="94"/>
      <c r="TWI61" s="94"/>
      <c r="TWJ61" s="72" t="s">
        <v>434</v>
      </c>
      <c r="TWK61" s="72"/>
      <c r="TWL61" s="94"/>
      <c r="TWM61" s="94"/>
      <c r="TWN61" s="94"/>
      <c r="TWO61" s="94"/>
      <c r="TWP61" s="94"/>
      <c r="TWQ61" s="94"/>
      <c r="TWR61" s="94"/>
      <c r="TWS61" s="94"/>
      <c r="TWT61" s="94"/>
      <c r="TWU61" s="94"/>
      <c r="TWV61" s="94"/>
      <c r="TWW61" s="94"/>
      <c r="TWX61" s="94"/>
      <c r="TWY61" s="94"/>
      <c r="TWZ61" s="72" t="s">
        <v>434</v>
      </c>
      <c r="TXA61" s="72"/>
      <c r="TXB61" s="94"/>
      <c r="TXC61" s="94"/>
      <c r="TXD61" s="94"/>
      <c r="TXE61" s="94"/>
      <c r="TXF61" s="94"/>
      <c r="TXG61" s="94"/>
      <c r="TXH61" s="94"/>
      <c r="TXI61" s="94"/>
      <c r="TXJ61" s="94"/>
      <c r="TXK61" s="94"/>
      <c r="TXL61" s="94"/>
      <c r="TXM61" s="94"/>
      <c r="TXN61" s="94"/>
      <c r="TXO61" s="94"/>
      <c r="TXP61" s="72" t="s">
        <v>434</v>
      </c>
      <c r="TXQ61" s="72"/>
      <c r="TXR61" s="94"/>
      <c r="TXS61" s="94"/>
      <c r="TXT61" s="94"/>
      <c r="TXU61" s="94"/>
      <c r="TXV61" s="94"/>
      <c r="TXW61" s="94"/>
      <c r="TXX61" s="94"/>
      <c r="TXY61" s="94"/>
      <c r="TXZ61" s="94"/>
      <c r="TYA61" s="94"/>
      <c r="TYB61" s="94"/>
      <c r="TYC61" s="94"/>
      <c r="TYD61" s="94"/>
      <c r="TYE61" s="94"/>
      <c r="TYF61" s="72" t="s">
        <v>434</v>
      </c>
      <c r="TYG61" s="72"/>
      <c r="TYH61" s="94"/>
      <c r="TYI61" s="94"/>
      <c r="TYJ61" s="94"/>
      <c r="TYK61" s="94"/>
      <c r="TYL61" s="94"/>
      <c r="TYM61" s="94"/>
      <c r="TYN61" s="94"/>
      <c r="TYO61" s="94"/>
      <c r="TYP61" s="94"/>
      <c r="TYQ61" s="94"/>
      <c r="TYR61" s="94"/>
      <c r="TYS61" s="94"/>
      <c r="TYT61" s="94"/>
      <c r="TYU61" s="94"/>
      <c r="TYV61" s="72" t="s">
        <v>434</v>
      </c>
      <c r="TYW61" s="72"/>
      <c r="TYX61" s="94"/>
      <c r="TYY61" s="94"/>
      <c r="TYZ61" s="94"/>
      <c r="TZA61" s="94"/>
      <c r="TZB61" s="94"/>
      <c r="TZC61" s="94"/>
      <c r="TZD61" s="94"/>
      <c r="TZE61" s="94"/>
      <c r="TZF61" s="94"/>
      <c r="TZG61" s="94"/>
      <c r="TZH61" s="94"/>
      <c r="TZI61" s="94"/>
      <c r="TZJ61" s="94"/>
      <c r="TZK61" s="94"/>
      <c r="TZL61" s="72" t="s">
        <v>434</v>
      </c>
      <c r="TZM61" s="72"/>
      <c r="TZN61" s="94"/>
      <c r="TZO61" s="94"/>
      <c r="TZP61" s="94"/>
      <c r="TZQ61" s="94"/>
      <c r="TZR61" s="94"/>
      <c r="TZS61" s="94"/>
      <c r="TZT61" s="94"/>
      <c r="TZU61" s="94"/>
      <c r="TZV61" s="94"/>
      <c r="TZW61" s="94"/>
      <c r="TZX61" s="94"/>
      <c r="TZY61" s="94"/>
      <c r="TZZ61" s="94"/>
      <c r="UAA61" s="94"/>
      <c r="UAB61" s="72" t="s">
        <v>434</v>
      </c>
      <c r="UAC61" s="72"/>
      <c r="UAD61" s="94"/>
      <c r="UAE61" s="94"/>
      <c r="UAF61" s="94"/>
      <c r="UAG61" s="94"/>
      <c r="UAH61" s="94"/>
      <c r="UAI61" s="94"/>
      <c r="UAJ61" s="94"/>
      <c r="UAK61" s="94"/>
      <c r="UAL61" s="94"/>
      <c r="UAM61" s="94"/>
      <c r="UAN61" s="94"/>
      <c r="UAO61" s="94"/>
      <c r="UAP61" s="94"/>
      <c r="UAQ61" s="94"/>
      <c r="UAR61" s="72" t="s">
        <v>434</v>
      </c>
      <c r="UAS61" s="72"/>
      <c r="UAT61" s="94"/>
      <c r="UAU61" s="94"/>
      <c r="UAV61" s="94"/>
      <c r="UAW61" s="94"/>
      <c r="UAX61" s="94"/>
      <c r="UAY61" s="94"/>
      <c r="UAZ61" s="94"/>
      <c r="UBA61" s="94"/>
      <c r="UBB61" s="94"/>
      <c r="UBC61" s="94"/>
      <c r="UBD61" s="94"/>
      <c r="UBE61" s="94"/>
      <c r="UBF61" s="94"/>
      <c r="UBG61" s="94"/>
      <c r="UBH61" s="72" t="s">
        <v>434</v>
      </c>
      <c r="UBI61" s="72"/>
      <c r="UBJ61" s="94"/>
      <c r="UBK61" s="94"/>
      <c r="UBL61" s="94"/>
      <c r="UBM61" s="94"/>
      <c r="UBN61" s="94"/>
      <c r="UBO61" s="94"/>
      <c r="UBP61" s="94"/>
      <c r="UBQ61" s="94"/>
      <c r="UBR61" s="94"/>
      <c r="UBS61" s="94"/>
      <c r="UBT61" s="94"/>
      <c r="UBU61" s="94"/>
      <c r="UBV61" s="94"/>
      <c r="UBW61" s="94"/>
      <c r="UBX61" s="72" t="s">
        <v>434</v>
      </c>
      <c r="UBY61" s="72"/>
      <c r="UBZ61" s="94"/>
      <c r="UCA61" s="94"/>
      <c r="UCB61" s="94"/>
      <c r="UCC61" s="94"/>
      <c r="UCD61" s="94"/>
      <c r="UCE61" s="94"/>
      <c r="UCF61" s="94"/>
      <c r="UCG61" s="94"/>
      <c r="UCH61" s="94"/>
      <c r="UCI61" s="94"/>
      <c r="UCJ61" s="94"/>
      <c r="UCK61" s="94"/>
      <c r="UCL61" s="94"/>
      <c r="UCM61" s="94"/>
      <c r="UCN61" s="72" t="s">
        <v>434</v>
      </c>
      <c r="UCO61" s="72"/>
      <c r="UCP61" s="94"/>
      <c r="UCQ61" s="94"/>
      <c r="UCR61" s="94"/>
      <c r="UCS61" s="94"/>
      <c r="UCT61" s="94"/>
      <c r="UCU61" s="94"/>
      <c r="UCV61" s="94"/>
      <c r="UCW61" s="94"/>
      <c r="UCX61" s="94"/>
      <c r="UCY61" s="94"/>
      <c r="UCZ61" s="94"/>
      <c r="UDA61" s="94"/>
      <c r="UDB61" s="94"/>
      <c r="UDC61" s="94"/>
      <c r="UDD61" s="72" t="s">
        <v>434</v>
      </c>
      <c r="UDE61" s="72"/>
      <c r="UDF61" s="94"/>
      <c r="UDG61" s="94"/>
      <c r="UDH61" s="94"/>
      <c r="UDI61" s="94"/>
      <c r="UDJ61" s="94"/>
      <c r="UDK61" s="94"/>
      <c r="UDL61" s="94"/>
      <c r="UDM61" s="94"/>
      <c r="UDN61" s="94"/>
      <c r="UDO61" s="94"/>
      <c r="UDP61" s="94"/>
      <c r="UDQ61" s="94"/>
      <c r="UDR61" s="94"/>
      <c r="UDS61" s="94"/>
      <c r="UDT61" s="72" t="s">
        <v>434</v>
      </c>
      <c r="UDU61" s="72"/>
      <c r="UDV61" s="94"/>
      <c r="UDW61" s="94"/>
      <c r="UDX61" s="94"/>
      <c r="UDY61" s="94"/>
      <c r="UDZ61" s="94"/>
      <c r="UEA61" s="94"/>
      <c r="UEB61" s="94"/>
      <c r="UEC61" s="94"/>
      <c r="UED61" s="94"/>
      <c r="UEE61" s="94"/>
      <c r="UEF61" s="94"/>
      <c r="UEG61" s="94"/>
      <c r="UEH61" s="94"/>
      <c r="UEI61" s="94"/>
      <c r="UEJ61" s="72" t="s">
        <v>434</v>
      </c>
      <c r="UEK61" s="72"/>
      <c r="UEL61" s="94"/>
      <c r="UEM61" s="94"/>
      <c r="UEN61" s="94"/>
      <c r="UEO61" s="94"/>
      <c r="UEP61" s="94"/>
      <c r="UEQ61" s="94"/>
      <c r="UER61" s="94"/>
      <c r="UES61" s="94"/>
      <c r="UET61" s="94"/>
      <c r="UEU61" s="94"/>
      <c r="UEV61" s="94"/>
      <c r="UEW61" s="94"/>
      <c r="UEX61" s="94"/>
      <c r="UEY61" s="94"/>
      <c r="UEZ61" s="72" t="s">
        <v>434</v>
      </c>
      <c r="UFA61" s="72"/>
      <c r="UFB61" s="94"/>
      <c r="UFC61" s="94"/>
      <c r="UFD61" s="94"/>
      <c r="UFE61" s="94"/>
      <c r="UFF61" s="94"/>
      <c r="UFG61" s="94"/>
      <c r="UFH61" s="94"/>
      <c r="UFI61" s="94"/>
      <c r="UFJ61" s="94"/>
      <c r="UFK61" s="94"/>
      <c r="UFL61" s="94"/>
      <c r="UFM61" s="94"/>
      <c r="UFN61" s="94"/>
      <c r="UFO61" s="94"/>
      <c r="UFP61" s="72" t="s">
        <v>434</v>
      </c>
      <c r="UFQ61" s="72"/>
      <c r="UFR61" s="94"/>
      <c r="UFS61" s="94"/>
      <c r="UFT61" s="94"/>
      <c r="UFU61" s="94"/>
      <c r="UFV61" s="94"/>
      <c r="UFW61" s="94"/>
      <c r="UFX61" s="94"/>
      <c r="UFY61" s="94"/>
      <c r="UFZ61" s="94"/>
      <c r="UGA61" s="94"/>
      <c r="UGB61" s="94"/>
      <c r="UGC61" s="94"/>
      <c r="UGD61" s="94"/>
      <c r="UGE61" s="94"/>
      <c r="UGF61" s="72" t="s">
        <v>434</v>
      </c>
      <c r="UGG61" s="72"/>
      <c r="UGH61" s="94"/>
      <c r="UGI61" s="94"/>
      <c r="UGJ61" s="94"/>
      <c r="UGK61" s="94"/>
      <c r="UGL61" s="94"/>
      <c r="UGM61" s="94"/>
      <c r="UGN61" s="94"/>
      <c r="UGO61" s="94"/>
      <c r="UGP61" s="94"/>
      <c r="UGQ61" s="94"/>
      <c r="UGR61" s="94"/>
      <c r="UGS61" s="94"/>
      <c r="UGT61" s="94"/>
      <c r="UGU61" s="94"/>
      <c r="UGV61" s="72" t="s">
        <v>434</v>
      </c>
      <c r="UGW61" s="72"/>
      <c r="UGX61" s="94"/>
      <c r="UGY61" s="94"/>
      <c r="UGZ61" s="94"/>
      <c r="UHA61" s="94"/>
      <c r="UHB61" s="94"/>
      <c r="UHC61" s="94"/>
      <c r="UHD61" s="94"/>
      <c r="UHE61" s="94"/>
      <c r="UHF61" s="94"/>
      <c r="UHG61" s="94"/>
      <c r="UHH61" s="94"/>
      <c r="UHI61" s="94"/>
      <c r="UHJ61" s="94"/>
      <c r="UHK61" s="94"/>
      <c r="UHL61" s="72" t="s">
        <v>434</v>
      </c>
      <c r="UHM61" s="72"/>
      <c r="UHN61" s="94"/>
      <c r="UHO61" s="94"/>
      <c r="UHP61" s="94"/>
      <c r="UHQ61" s="94"/>
      <c r="UHR61" s="94"/>
      <c r="UHS61" s="94"/>
      <c r="UHT61" s="94"/>
      <c r="UHU61" s="94"/>
      <c r="UHV61" s="94"/>
      <c r="UHW61" s="94"/>
      <c r="UHX61" s="94"/>
      <c r="UHY61" s="94"/>
      <c r="UHZ61" s="94"/>
      <c r="UIA61" s="94"/>
      <c r="UIB61" s="72" t="s">
        <v>434</v>
      </c>
      <c r="UIC61" s="72"/>
      <c r="UID61" s="94"/>
      <c r="UIE61" s="94"/>
      <c r="UIF61" s="94"/>
      <c r="UIG61" s="94"/>
      <c r="UIH61" s="94"/>
      <c r="UII61" s="94"/>
      <c r="UIJ61" s="94"/>
      <c r="UIK61" s="94"/>
      <c r="UIL61" s="94"/>
      <c r="UIM61" s="94"/>
      <c r="UIN61" s="94"/>
      <c r="UIO61" s="94"/>
      <c r="UIP61" s="94"/>
      <c r="UIQ61" s="94"/>
      <c r="UIR61" s="72" t="s">
        <v>434</v>
      </c>
      <c r="UIS61" s="72"/>
      <c r="UIT61" s="94"/>
      <c r="UIU61" s="94"/>
      <c r="UIV61" s="94"/>
      <c r="UIW61" s="94"/>
      <c r="UIX61" s="94"/>
      <c r="UIY61" s="94"/>
      <c r="UIZ61" s="94"/>
      <c r="UJA61" s="94"/>
      <c r="UJB61" s="94"/>
      <c r="UJC61" s="94"/>
      <c r="UJD61" s="94"/>
      <c r="UJE61" s="94"/>
      <c r="UJF61" s="94"/>
      <c r="UJG61" s="94"/>
      <c r="UJH61" s="72" t="s">
        <v>434</v>
      </c>
      <c r="UJI61" s="72"/>
      <c r="UJJ61" s="94"/>
      <c r="UJK61" s="94"/>
      <c r="UJL61" s="94"/>
      <c r="UJM61" s="94"/>
      <c r="UJN61" s="94"/>
      <c r="UJO61" s="94"/>
      <c r="UJP61" s="94"/>
      <c r="UJQ61" s="94"/>
      <c r="UJR61" s="94"/>
      <c r="UJS61" s="94"/>
      <c r="UJT61" s="94"/>
      <c r="UJU61" s="94"/>
      <c r="UJV61" s="94"/>
      <c r="UJW61" s="94"/>
      <c r="UJX61" s="72" t="s">
        <v>434</v>
      </c>
      <c r="UJY61" s="72"/>
      <c r="UJZ61" s="94"/>
      <c r="UKA61" s="94"/>
      <c r="UKB61" s="94"/>
      <c r="UKC61" s="94"/>
      <c r="UKD61" s="94"/>
      <c r="UKE61" s="94"/>
      <c r="UKF61" s="94"/>
      <c r="UKG61" s="94"/>
      <c r="UKH61" s="94"/>
      <c r="UKI61" s="94"/>
      <c r="UKJ61" s="94"/>
      <c r="UKK61" s="94"/>
      <c r="UKL61" s="94"/>
      <c r="UKM61" s="94"/>
      <c r="UKN61" s="72" t="s">
        <v>434</v>
      </c>
      <c r="UKO61" s="72"/>
      <c r="UKP61" s="94"/>
      <c r="UKQ61" s="94"/>
      <c r="UKR61" s="94"/>
      <c r="UKS61" s="94"/>
      <c r="UKT61" s="94"/>
      <c r="UKU61" s="94"/>
      <c r="UKV61" s="94"/>
      <c r="UKW61" s="94"/>
      <c r="UKX61" s="94"/>
      <c r="UKY61" s="94"/>
      <c r="UKZ61" s="94"/>
      <c r="ULA61" s="94"/>
      <c r="ULB61" s="94"/>
      <c r="ULC61" s="94"/>
      <c r="ULD61" s="72" t="s">
        <v>434</v>
      </c>
      <c r="ULE61" s="72"/>
      <c r="ULF61" s="94"/>
      <c r="ULG61" s="94"/>
      <c r="ULH61" s="94"/>
      <c r="ULI61" s="94"/>
      <c r="ULJ61" s="94"/>
      <c r="ULK61" s="94"/>
      <c r="ULL61" s="94"/>
      <c r="ULM61" s="94"/>
      <c r="ULN61" s="94"/>
      <c r="ULO61" s="94"/>
      <c r="ULP61" s="94"/>
      <c r="ULQ61" s="94"/>
      <c r="ULR61" s="94"/>
      <c r="ULS61" s="94"/>
      <c r="ULT61" s="72" t="s">
        <v>434</v>
      </c>
      <c r="ULU61" s="72"/>
      <c r="ULV61" s="94"/>
      <c r="ULW61" s="94"/>
      <c r="ULX61" s="94"/>
      <c r="ULY61" s="94"/>
      <c r="ULZ61" s="94"/>
      <c r="UMA61" s="94"/>
      <c r="UMB61" s="94"/>
      <c r="UMC61" s="94"/>
      <c r="UMD61" s="94"/>
      <c r="UME61" s="94"/>
      <c r="UMF61" s="94"/>
      <c r="UMG61" s="94"/>
      <c r="UMH61" s="94"/>
      <c r="UMI61" s="94"/>
      <c r="UMJ61" s="72" t="s">
        <v>434</v>
      </c>
      <c r="UMK61" s="72"/>
      <c r="UML61" s="94"/>
      <c r="UMM61" s="94"/>
      <c r="UMN61" s="94"/>
      <c r="UMO61" s="94"/>
      <c r="UMP61" s="94"/>
      <c r="UMQ61" s="94"/>
      <c r="UMR61" s="94"/>
      <c r="UMS61" s="94"/>
      <c r="UMT61" s="94"/>
      <c r="UMU61" s="94"/>
      <c r="UMV61" s="94"/>
      <c r="UMW61" s="94"/>
      <c r="UMX61" s="94"/>
      <c r="UMY61" s="94"/>
      <c r="UMZ61" s="72" t="s">
        <v>434</v>
      </c>
      <c r="UNA61" s="72"/>
      <c r="UNB61" s="94"/>
      <c r="UNC61" s="94"/>
      <c r="UND61" s="94"/>
      <c r="UNE61" s="94"/>
      <c r="UNF61" s="94"/>
      <c r="UNG61" s="94"/>
      <c r="UNH61" s="94"/>
      <c r="UNI61" s="94"/>
      <c r="UNJ61" s="94"/>
      <c r="UNK61" s="94"/>
      <c r="UNL61" s="94"/>
      <c r="UNM61" s="94"/>
      <c r="UNN61" s="94"/>
      <c r="UNO61" s="94"/>
      <c r="UNP61" s="72" t="s">
        <v>434</v>
      </c>
      <c r="UNQ61" s="72"/>
      <c r="UNR61" s="94"/>
      <c r="UNS61" s="94"/>
      <c r="UNT61" s="94"/>
      <c r="UNU61" s="94"/>
      <c r="UNV61" s="94"/>
      <c r="UNW61" s="94"/>
      <c r="UNX61" s="94"/>
      <c r="UNY61" s="94"/>
      <c r="UNZ61" s="94"/>
      <c r="UOA61" s="94"/>
      <c r="UOB61" s="94"/>
      <c r="UOC61" s="94"/>
      <c r="UOD61" s="94"/>
      <c r="UOE61" s="94"/>
      <c r="UOF61" s="72" t="s">
        <v>434</v>
      </c>
      <c r="UOG61" s="72"/>
      <c r="UOH61" s="94"/>
      <c r="UOI61" s="94"/>
      <c r="UOJ61" s="94"/>
      <c r="UOK61" s="94"/>
      <c r="UOL61" s="94"/>
      <c r="UOM61" s="94"/>
      <c r="UON61" s="94"/>
      <c r="UOO61" s="94"/>
      <c r="UOP61" s="94"/>
      <c r="UOQ61" s="94"/>
      <c r="UOR61" s="94"/>
      <c r="UOS61" s="94"/>
      <c r="UOT61" s="94"/>
      <c r="UOU61" s="94"/>
      <c r="UOV61" s="72" t="s">
        <v>434</v>
      </c>
      <c r="UOW61" s="72"/>
      <c r="UOX61" s="94"/>
      <c r="UOY61" s="94"/>
      <c r="UOZ61" s="94"/>
      <c r="UPA61" s="94"/>
      <c r="UPB61" s="94"/>
      <c r="UPC61" s="94"/>
      <c r="UPD61" s="94"/>
      <c r="UPE61" s="94"/>
      <c r="UPF61" s="94"/>
      <c r="UPG61" s="94"/>
      <c r="UPH61" s="94"/>
      <c r="UPI61" s="94"/>
      <c r="UPJ61" s="94"/>
      <c r="UPK61" s="94"/>
      <c r="UPL61" s="72" t="s">
        <v>434</v>
      </c>
      <c r="UPM61" s="72"/>
      <c r="UPN61" s="94"/>
      <c r="UPO61" s="94"/>
      <c r="UPP61" s="94"/>
      <c r="UPQ61" s="94"/>
      <c r="UPR61" s="94"/>
      <c r="UPS61" s="94"/>
      <c r="UPT61" s="94"/>
      <c r="UPU61" s="94"/>
      <c r="UPV61" s="94"/>
      <c r="UPW61" s="94"/>
      <c r="UPX61" s="94"/>
      <c r="UPY61" s="94"/>
      <c r="UPZ61" s="94"/>
      <c r="UQA61" s="94"/>
      <c r="UQB61" s="72" t="s">
        <v>434</v>
      </c>
      <c r="UQC61" s="72"/>
      <c r="UQD61" s="94"/>
      <c r="UQE61" s="94"/>
      <c r="UQF61" s="94"/>
      <c r="UQG61" s="94"/>
      <c r="UQH61" s="94"/>
      <c r="UQI61" s="94"/>
      <c r="UQJ61" s="94"/>
      <c r="UQK61" s="94"/>
      <c r="UQL61" s="94"/>
      <c r="UQM61" s="94"/>
      <c r="UQN61" s="94"/>
      <c r="UQO61" s="94"/>
      <c r="UQP61" s="94"/>
      <c r="UQQ61" s="94"/>
      <c r="UQR61" s="72" t="s">
        <v>434</v>
      </c>
      <c r="UQS61" s="72"/>
      <c r="UQT61" s="94"/>
      <c r="UQU61" s="94"/>
      <c r="UQV61" s="94"/>
      <c r="UQW61" s="94"/>
      <c r="UQX61" s="94"/>
      <c r="UQY61" s="94"/>
      <c r="UQZ61" s="94"/>
      <c r="URA61" s="94"/>
      <c r="URB61" s="94"/>
      <c r="URC61" s="94"/>
      <c r="URD61" s="94"/>
      <c r="URE61" s="94"/>
      <c r="URF61" s="94"/>
      <c r="URG61" s="94"/>
      <c r="URH61" s="72" t="s">
        <v>434</v>
      </c>
      <c r="URI61" s="72"/>
      <c r="URJ61" s="94"/>
      <c r="URK61" s="94"/>
      <c r="URL61" s="94"/>
      <c r="URM61" s="94"/>
      <c r="URN61" s="94"/>
      <c r="URO61" s="94"/>
      <c r="URP61" s="94"/>
      <c r="URQ61" s="94"/>
      <c r="URR61" s="94"/>
      <c r="URS61" s="94"/>
      <c r="URT61" s="94"/>
      <c r="URU61" s="94"/>
      <c r="URV61" s="94"/>
      <c r="URW61" s="94"/>
      <c r="URX61" s="72" t="s">
        <v>434</v>
      </c>
      <c r="URY61" s="72"/>
      <c r="URZ61" s="94"/>
      <c r="USA61" s="94"/>
      <c r="USB61" s="94"/>
      <c r="USC61" s="94"/>
      <c r="USD61" s="94"/>
      <c r="USE61" s="94"/>
      <c r="USF61" s="94"/>
      <c r="USG61" s="94"/>
      <c r="USH61" s="94"/>
      <c r="USI61" s="94"/>
      <c r="USJ61" s="94"/>
      <c r="USK61" s="94"/>
      <c r="USL61" s="94"/>
      <c r="USM61" s="94"/>
      <c r="USN61" s="72" t="s">
        <v>434</v>
      </c>
      <c r="USO61" s="72"/>
      <c r="USP61" s="94"/>
      <c r="USQ61" s="94"/>
      <c r="USR61" s="94"/>
      <c r="USS61" s="94"/>
      <c r="UST61" s="94"/>
      <c r="USU61" s="94"/>
      <c r="USV61" s="94"/>
      <c r="USW61" s="94"/>
      <c r="USX61" s="94"/>
      <c r="USY61" s="94"/>
      <c r="USZ61" s="94"/>
      <c r="UTA61" s="94"/>
      <c r="UTB61" s="94"/>
      <c r="UTC61" s="94"/>
      <c r="UTD61" s="72" t="s">
        <v>434</v>
      </c>
      <c r="UTE61" s="72"/>
      <c r="UTF61" s="94"/>
      <c r="UTG61" s="94"/>
      <c r="UTH61" s="94"/>
      <c r="UTI61" s="94"/>
      <c r="UTJ61" s="94"/>
      <c r="UTK61" s="94"/>
      <c r="UTL61" s="94"/>
      <c r="UTM61" s="94"/>
      <c r="UTN61" s="94"/>
      <c r="UTO61" s="94"/>
      <c r="UTP61" s="94"/>
      <c r="UTQ61" s="94"/>
      <c r="UTR61" s="94"/>
      <c r="UTS61" s="94"/>
      <c r="UTT61" s="72" t="s">
        <v>434</v>
      </c>
      <c r="UTU61" s="72"/>
      <c r="UTV61" s="94"/>
      <c r="UTW61" s="94"/>
      <c r="UTX61" s="94"/>
      <c r="UTY61" s="94"/>
      <c r="UTZ61" s="94"/>
      <c r="UUA61" s="94"/>
      <c r="UUB61" s="94"/>
      <c r="UUC61" s="94"/>
      <c r="UUD61" s="94"/>
      <c r="UUE61" s="94"/>
      <c r="UUF61" s="94"/>
      <c r="UUG61" s="94"/>
      <c r="UUH61" s="94"/>
      <c r="UUI61" s="94"/>
      <c r="UUJ61" s="72" t="s">
        <v>434</v>
      </c>
      <c r="UUK61" s="72"/>
      <c r="UUL61" s="94"/>
      <c r="UUM61" s="94"/>
      <c r="UUN61" s="94"/>
      <c r="UUO61" s="94"/>
      <c r="UUP61" s="94"/>
      <c r="UUQ61" s="94"/>
      <c r="UUR61" s="94"/>
      <c r="UUS61" s="94"/>
      <c r="UUT61" s="94"/>
      <c r="UUU61" s="94"/>
      <c r="UUV61" s="94"/>
      <c r="UUW61" s="94"/>
      <c r="UUX61" s="94"/>
      <c r="UUY61" s="94"/>
      <c r="UUZ61" s="72" t="s">
        <v>434</v>
      </c>
      <c r="UVA61" s="72"/>
      <c r="UVB61" s="94"/>
      <c r="UVC61" s="94"/>
      <c r="UVD61" s="94"/>
      <c r="UVE61" s="94"/>
      <c r="UVF61" s="94"/>
      <c r="UVG61" s="94"/>
      <c r="UVH61" s="94"/>
      <c r="UVI61" s="94"/>
      <c r="UVJ61" s="94"/>
      <c r="UVK61" s="94"/>
      <c r="UVL61" s="94"/>
      <c r="UVM61" s="94"/>
      <c r="UVN61" s="94"/>
      <c r="UVO61" s="94"/>
      <c r="UVP61" s="72" t="s">
        <v>434</v>
      </c>
      <c r="UVQ61" s="72"/>
      <c r="UVR61" s="94"/>
      <c r="UVS61" s="94"/>
      <c r="UVT61" s="94"/>
      <c r="UVU61" s="94"/>
      <c r="UVV61" s="94"/>
      <c r="UVW61" s="94"/>
      <c r="UVX61" s="94"/>
      <c r="UVY61" s="94"/>
      <c r="UVZ61" s="94"/>
      <c r="UWA61" s="94"/>
      <c r="UWB61" s="94"/>
      <c r="UWC61" s="94"/>
      <c r="UWD61" s="94"/>
      <c r="UWE61" s="94"/>
      <c r="UWF61" s="72" t="s">
        <v>434</v>
      </c>
      <c r="UWG61" s="72"/>
      <c r="UWH61" s="94"/>
      <c r="UWI61" s="94"/>
      <c r="UWJ61" s="94"/>
      <c r="UWK61" s="94"/>
      <c r="UWL61" s="94"/>
      <c r="UWM61" s="94"/>
      <c r="UWN61" s="94"/>
      <c r="UWO61" s="94"/>
      <c r="UWP61" s="94"/>
      <c r="UWQ61" s="94"/>
      <c r="UWR61" s="94"/>
      <c r="UWS61" s="94"/>
      <c r="UWT61" s="94"/>
      <c r="UWU61" s="94"/>
      <c r="UWV61" s="72" t="s">
        <v>434</v>
      </c>
      <c r="UWW61" s="72"/>
      <c r="UWX61" s="94"/>
      <c r="UWY61" s="94"/>
      <c r="UWZ61" s="94"/>
      <c r="UXA61" s="94"/>
      <c r="UXB61" s="94"/>
      <c r="UXC61" s="94"/>
      <c r="UXD61" s="94"/>
      <c r="UXE61" s="94"/>
      <c r="UXF61" s="94"/>
      <c r="UXG61" s="94"/>
      <c r="UXH61" s="94"/>
      <c r="UXI61" s="94"/>
      <c r="UXJ61" s="94"/>
      <c r="UXK61" s="94"/>
      <c r="UXL61" s="72" t="s">
        <v>434</v>
      </c>
      <c r="UXM61" s="72"/>
      <c r="UXN61" s="94"/>
      <c r="UXO61" s="94"/>
      <c r="UXP61" s="94"/>
      <c r="UXQ61" s="94"/>
      <c r="UXR61" s="94"/>
      <c r="UXS61" s="94"/>
      <c r="UXT61" s="94"/>
      <c r="UXU61" s="94"/>
      <c r="UXV61" s="94"/>
      <c r="UXW61" s="94"/>
      <c r="UXX61" s="94"/>
      <c r="UXY61" s="94"/>
      <c r="UXZ61" s="94"/>
      <c r="UYA61" s="94"/>
      <c r="UYB61" s="72" t="s">
        <v>434</v>
      </c>
      <c r="UYC61" s="72"/>
      <c r="UYD61" s="94"/>
      <c r="UYE61" s="94"/>
      <c r="UYF61" s="94"/>
      <c r="UYG61" s="94"/>
      <c r="UYH61" s="94"/>
      <c r="UYI61" s="94"/>
      <c r="UYJ61" s="94"/>
      <c r="UYK61" s="94"/>
      <c r="UYL61" s="94"/>
      <c r="UYM61" s="94"/>
      <c r="UYN61" s="94"/>
      <c r="UYO61" s="94"/>
      <c r="UYP61" s="94"/>
      <c r="UYQ61" s="94"/>
      <c r="UYR61" s="72" t="s">
        <v>434</v>
      </c>
      <c r="UYS61" s="72"/>
      <c r="UYT61" s="94"/>
      <c r="UYU61" s="94"/>
      <c r="UYV61" s="94"/>
      <c r="UYW61" s="94"/>
      <c r="UYX61" s="94"/>
      <c r="UYY61" s="94"/>
      <c r="UYZ61" s="94"/>
      <c r="UZA61" s="94"/>
      <c r="UZB61" s="94"/>
      <c r="UZC61" s="94"/>
      <c r="UZD61" s="94"/>
      <c r="UZE61" s="94"/>
      <c r="UZF61" s="94"/>
      <c r="UZG61" s="94"/>
      <c r="UZH61" s="72" t="s">
        <v>434</v>
      </c>
      <c r="UZI61" s="72"/>
      <c r="UZJ61" s="94"/>
      <c r="UZK61" s="94"/>
      <c r="UZL61" s="94"/>
      <c r="UZM61" s="94"/>
      <c r="UZN61" s="94"/>
      <c r="UZO61" s="94"/>
      <c r="UZP61" s="94"/>
      <c r="UZQ61" s="94"/>
      <c r="UZR61" s="94"/>
      <c r="UZS61" s="94"/>
      <c r="UZT61" s="94"/>
      <c r="UZU61" s="94"/>
      <c r="UZV61" s="94"/>
      <c r="UZW61" s="94"/>
      <c r="UZX61" s="72" t="s">
        <v>434</v>
      </c>
      <c r="UZY61" s="72"/>
      <c r="UZZ61" s="94"/>
      <c r="VAA61" s="94"/>
      <c r="VAB61" s="94"/>
      <c r="VAC61" s="94"/>
      <c r="VAD61" s="94"/>
      <c r="VAE61" s="94"/>
      <c r="VAF61" s="94"/>
      <c r="VAG61" s="94"/>
      <c r="VAH61" s="94"/>
      <c r="VAI61" s="94"/>
      <c r="VAJ61" s="94"/>
      <c r="VAK61" s="94"/>
      <c r="VAL61" s="94"/>
      <c r="VAM61" s="94"/>
      <c r="VAN61" s="72" t="s">
        <v>434</v>
      </c>
      <c r="VAO61" s="72"/>
      <c r="VAP61" s="94"/>
      <c r="VAQ61" s="94"/>
      <c r="VAR61" s="94"/>
      <c r="VAS61" s="94"/>
      <c r="VAT61" s="94"/>
      <c r="VAU61" s="94"/>
      <c r="VAV61" s="94"/>
      <c r="VAW61" s="94"/>
      <c r="VAX61" s="94"/>
      <c r="VAY61" s="94"/>
      <c r="VAZ61" s="94"/>
      <c r="VBA61" s="94"/>
      <c r="VBB61" s="94"/>
      <c r="VBC61" s="94"/>
      <c r="VBD61" s="72" t="s">
        <v>434</v>
      </c>
      <c r="VBE61" s="72"/>
      <c r="VBF61" s="94"/>
      <c r="VBG61" s="94"/>
      <c r="VBH61" s="94"/>
      <c r="VBI61" s="94"/>
      <c r="VBJ61" s="94"/>
      <c r="VBK61" s="94"/>
      <c r="VBL61" s="94"/>
      <c r="VBM61" s="94"/>
      <c r="VBN61" s="94"/>
      <c r="VBO61" s="94"/>
      <c r="VBP61" s="94"/>
      <c r="VBQ61" s="94"/>
      <c r="VBR61" s="94"/>
      <c r="VBS61" s="94"/>
      <c r="VBT61" s="72" t="s">
        <v>434</v>
      </c>
      <c r="VBU61" s="72"/>
      <c r="VBV61" s="94"/>
      <c r="VBW61" s="94"/>
      <c r="VBX61" s="94"/>
      <c r="VBY61" s="94"/>
      <c r="VBZ61" s="94"/>
      <c r="VCA61" s="94"/>
      <c r="VCB61" s="94"/>
      <c r="VCC61" s="94"/>
      <c r="VCD61" s="94"/>
      <c r="VCE61" s="94"/>
      <c r="VCF61" s="94"/>
      <c r="VCG61" s="94"/>
      <c r="VCH61" s="94"/>
      <c r="VCI61" s="94"/>
      <c r="VCJ61" s="72" t="s">
        <v>434</v>
      </c>
      <c r="VCK61" s="72"/>
      <c r="VCL61" s="94"/>
      <c r="VCM61" s="94"/>
      <c r="VCN61" s="94"/>
      <c r="VCO61" s="94"/>
      <c r="VCP61" s="94"/>
      <c r="VCQ61" s="94"/>
      <c r="VCR61" s="94"/>
      <c r="VCS61" s="94"/>
      <c r="VCT61" s="94"/>
      <c r="VCU61" s="94"/>
      <c r="VCV61" s="94"/>
      <c r="VCW61" s="94"/>
      <c r="VCX61" s="94"/>
      <c r="VCY61" s="94"/>
      <c r="VCZ61" s="72" t="s">
        <v>434</v>
      </c>
      <c r="VDA61" s="72"/>
      <c r="VDB61" s="94"/>
      <c r="VDC61" s="94"/>
      <c r="VDD61" s="94"/>
      <c r="VDE61" s="94"/>
      <c r="VDF61" s="94"/>
      <c r="VDG61" s="94"/>
      <c r="VDH61" s="94"/>
      <c r="VDI61" s="94"/>
      <c r="VDJ61" s="94"/>
      <c r="VDK61" s="94"/>
      <c r="VDL61" s="94"/>
      <c r="VDM61" s="94"/>
      <c r="VDN61" s="94"/>
      <c r="VDO61" s="94"/>
      <c r="VDP61" s="72" t="s">
        <v>434</v>
      </c>
      <c r="VDQ61" s="72"/>
      <c r="VDR61" s="94"/>
      <c r="VDS61" s="94"/>
      <c r="VDT61" s="94"/>
      <c r="VDU61" s="94"/>
      <c r="VDV61" s="94"/>
      <c r="VDW61" s="94"/>
      <c r="VDX61" s="94"/>
      <c r="VDY61" s="94"/>
      <c r="VDZ61" s="94"/>
      <c r="VEA61" s="94"/>
      <c r="VEB61" s="94"/>
      <c r="VEC61" s="94"/>
      <c r="VED61" s="94"/>
      <c r="VEE61" s="94"/>
      <c r="VEF61" s="72" t="s">
        <v>434</v>
      </c>
      <c r="VEG61" s="72"/>
      <c r="VEH61" s="94"/>
      <c r="VEI61" s="94"/>
      <c r="VEJ61" s="94"/>
      <c r="VEK61" s="94"/>
      <c r="VEL61" s="94"/>
      <c r="VEM61" s="94"/>
      <c r="VEN61" s="94"/>
      <c r="VEO61" s="94"/>
      <c r="VEP61" s="94"/>
      <c r="VEQ61" s="94"/>
      <c r="VER61" s="94"/>
      <c r="VES61" s="94"/>
      <c r="VET61" s="94"/>
      <c r="VEU61" s="94"/>
      <c r="VEV61" s="72" t="s">
        <v>434</v>
      </c>
      <c r="VEW61" s="72"/>
      <c r="VEX61" s="94"/>
      <c r="VEY61" s="94"/>
      <c r="VEZ61" s="94"/>
      <c r="VFA61" s="94"/>
      <c r="VFB61" s="94"/>
      <c r="VFC61" s="94"/>
      <c r="VFD61" s="94"/>
      <c r="VFE61" s="94"/>
      <c r="VFF61" s="94"/>
      <c r="VFG61" s="94"/>
      <c r="VFH61" s="94"/>
      <c r="VFI61" s="94"/>
      <c r="VFJ61" s="94"/>
      <c r="VFK61" s="94"/>
      <c r="VFL61" s="72" t="s">
        <v>434</v>
      </c>
      <c r="VFM61" s="72"/>
      <c r="VFN61" s="94"/>
      <c r="VFO61" s="94"/>
      <c r="VFP61" s="94"/>
      <c r="VFQ61" s="94"/>
      <c r="VFR61" s="94"/>
      <c r="VFS61" s="94"/>
      <c r="VFT61" s="94"/>
      <c r="VFU61" s="94"/>
      <c r="VFV61" s="94"/>
      <c r="VFW61" s="94"/>
      <c r="VFX61" s="94"/>
      <c r="VFY61" s="94"/>
      <c r="VFZ61" s="94"/>
      <c r="VGA61" s="94"/>
      <c r="VGB61" s="72" t="s">
        <v>434</v>
      </c>
      <c r="VGC61" s="72"/>
      <c r="VGD61" s="94"/>
      <c r="VGE61" s="94"/>
      <c r="VGF61" s="94"/>
      <c r="VGG61" s="94"/>
      <c r="VGH61" s="94"/>
      <c r="VGI61" s="94"/>
      <c r="VGJ61" s="94"/>
      <c r="VGK61" s="94"/>
      <c r="VGL61" s="94"/>
      <c r="VGM61" s="94"/>
      <c r="VGN61" s="94"/>
      <c r="VGO61" s="94"/>
      <c r="VGP61" s="94"/>
      <c r="VGQ61" s="94"/>
      <c r="VGR61" s="72" t="s">
        <v>434</v>
      </c>
      <c r="VGS61" s="72"/>
      <c r="VGT61" s="94"/>
      <c r="VGU61" s="94"/>
      <c r="VGV61" s="94"/>
      <c r="VGW61" s="94"/>
      <c r="VGX61" s="94"/>
      <c r="VGY61" s="94"/>
      <c r="VGZ61" s="94"/>
      <c r="VHA61" s="94"/>
      <c r="VHB61" s="94"/>
      <c r="VHC61" s="94"/>
      <c r="VHD61" s="94"/>
      <c r="VHE61" s="94"/>
      <c r="VHF61" s="94"/>
      <c r="VHG61" s="94"/>
      <c r="VHH61" s="72" t="s">
        <v>434</v>
      </c>
      <c r="VHI61" s="72"/>
      <c r="VHJ61" s="94"/>
      <c r="VHK61" s="94"/>
      <c r="VHL61" s="94"/>
      <c r="VHM61" s="94"/>
      <c r="VHN61" s="94"/>
      <c r="VHO61" s="94"/>
      <c r="VHP61" s="94"/>
      <c r="VHQ61" s="94"/>
      <c r="VHR61" s="94"/>
      <c r="VHS61" s="94"/>
      <c r="VHT61" s="94"/>
      <c r="VHU61" s="94"/>
      <c r="VHV61" s="94"/>
      <c r="VHW61" s="94"/>
      <c r="VHX61" s="72" t="s">
        <v>434</v>
      </c>
      <c r="VHY61" s="72"/>
      <c r="VHZ61" s="94"/>
      <c r="VIA61" s="94"/>
      <c r="VIB61" s="94"/>
      <c r="VIC61" s="94"/>
      <c r="VID61" s="94"/>
      <c r="VIE61" s="94"/>
      <c r="VIF61" s="94"/>
      <c r="VIG61" s="94"/>
      <c r="VIH61" s="94"/>
      <c r="VII61" s="94"/>
      <c r="VIJ61" s="94"/>
      <c r="VIK61" s="94"/>
      <c r="VIL61" s="94"/>
      <c r="VIM61" s="94"/>
      <c r="VIN61" s="72" t="s">
        <v>434</v>
      </c>
      <c r="VIO61" s="72"/>
      <c r="VIP61" s="94"/>
      <c r="VIQ61" s="94"/>
      <c r="VIR61" s="94"/>
      <c r="VIS61" s="94"/>
      <c r="VIT61" s="94"/>
      <c r="VIU61" s="94"/>
      <c r="VIV61" s="94"/>
      <c r="VIW61" s="94"/>
      <c r="VIX61" s="94"/>
      <c r="VIY61" s="94"/>
      <c r="VIZ61" s="94"/>
      <c r="VJA61" s="94"/>
      <c r="VJB61" s="94"/>
      <c r="VJC61" s="94"/>
      <c r="VJD61" s="72" t="s">
        <v>434</v>
      </c>
      <c r="VJE61" s="72"/>
      <c r="VJF61" s="94"/>
      <c r="VJG61" s="94"/>
      <c r="VJH61" s="94"/>
      <c r="VJI61" s="94"/>
      <c r="VJJ61" s="94"/>
      <c r="VJK61" s="94"/>
      <c r="VJL61" s="94"/>
      <c r="VJM61" s="94"/>
      <c r="VJN61" s="94"/>
      <c r="VJO61" s="94"/>
      <c r="VJP61" s="94"/>
      <c r="VJQ61" s="94"/>
      <c r="VJR61" s="94"/>
      <c r="VJS61" s="94"/>
      <c r="VJT61" s="72" t="s">
        <v>434</v>
      </c>
      <c r="VJU61" s="72"/>
      <c r="VJV61" s="94"/>
      <c r="VJW61" s="94"/>
      <c r="VJX61" s="94"/>
      <c r="VJY61" s="94"/>
      <c r="VJZ61" s="94"/>
      <c r="VKA61" s="94"/>
      <c r="VKB61" s="94"/>
      <c r="VKC61" s="94"/>
      <c r="VKD61" s="94"/>
      <c r="VKE61" s="94"/>
      <c r="VKF61" s="94"/>
      <c r="VKG61" s="94"/>
      <c r="VKH61" s="94"/>
      <c r="VKI61" s="94"/>
      <c r="VKJ61" s="72" t="s">
        <v>434</v>
      </c>
      <c r="VKK61" s="72"/>
      <c r="VKL61" s="94"/>
      <c r="VKM61" s="94"/>
      <c r="VKN61" s="94"/>
      <c r="VKO61" s="94"/>
      <c r="VKP61" s="94"/>
      <c r="VKQ61" s="94"/>
      <c r="VKR61" s="94"/>
      <c r="VKS61" s="94"/>
      <c r="VKT61" s="94"/>
      <c r="VKU61" s="94"/>
      <c r="VKV61" s="94"/>
      <c r="VKW61" s="94"/>
      <c r="VKX61" s="94"/>
      <c r="VKY61" s="94"/>
      <c r="VKZ61" s="72" t="s">
        <v>434</v>
      </c>
      <c r="VLA61" s="72"/>
      <c r="VLB61" s="94"/>
      <c r="VLC61" s="94"/>
      <c r="VLD61" s="94"/>
      <c r="VLE61" s="94"/>
      <c r="VLF61" s="94"/>
      <c r="VLG61" s="94"/>
      <c r="VLH61" s="94"/>
      <c r="VLI61" s="94"/>
      <c r="VLJ61" s="94"/>
      <c r="VLK61" s="94"/>
      <c r="VLL61" s="94"/>
      <c r="VLM61" s="94"/>
      <c r="VLN61" s="94"/>
      <c r="VLO61" s="94"/>
      <c r="VLP61" s="72" t="s">
        <v>434</v>
      </c>
      <c r="VLQ61" s="72"/>
      <c r="VLR61" s="94"/>
      <c r="VLS61" s="94"/>
      <c r="VLT61" s="94"/>
      <c r="VLU61" s="94"/>
      <c r="VLV61" s="94"/>
      <c r="VLW61" s="94"/>
      <c r="VLX61" s="94"/>
      <c r="VLY61" s="94"/>
      <c r="VLZ61" s="94"/>
      <c r="VMA61" s="94"/>
      <c r="VMB61" s="94"/>
      <c r="VMC61" s="94"/>
      <c r="VMD61" s="94"/>
      <c r="VME61" s="94"/>
      <c r="VMF61" s="72" t="s">
        <v>434</v>
      </c>
      <c r="VMG61" s="72"/>
      <c r="VMH61" s="94"/>
      <c r="VMI61" s="94"/>
      <c r="VMJ61" s="94"/>
      <c r="VMK61" s="94"/>
      <c r="VML61" s="94"/>
      <c r="VMM61" s="94"/>
      <c r="VMN61" s="94"/>
      <c r="VMO61" s="94"/>
      <c r="VMP61" s="94"/>
      <c r="VMQ61" s="94"/>
      <c r="VMR61" s="94"/>
      <c r="VMS61" s="94"/>
      <c r="VMT61" s="94"/>
      <c r="VMU61" s="94"/>
      <c r="VMV61" s="72" t="s">
        <v>434</v>
      </c>
      <c r="VMW61" s="72"/>
      <c r="VMX61" s="94"/>
      <c r="VMY61" s="94"/>
      <c r="VMZ61" s="94"/>
      <c r="VNA61" s="94"/>
      <c r="VNB61" s="94"/>
      <c r="VNC61" s="94"/>
      <c r="VND61" s="94"/>
      <c r="VNE61" s="94"/>
      <c r="VNF61" s="94"/>
      <c r="VNG61" s="94"/>
      <c r="VNH61" s="94"/>
      <c r="VNI61" s="94"/>
      <c r="VNJ61" s="94"/>
      <c r="VNK61" s="94"/>
      <c r="VNL61" s="72" t="s">
        <v>434</v>
      </c>
      <c r="VNM61" s="72"/>
      <c r="VNN61" s="94"/>
      <c r="VNO61" s="94"/>
      <c r="VNP61" s="94"/>
      <c r="VNQ61" s="94"/>
      <c r="VNR61" s="94"/>
      <c r="VNS61" s="94"/>
      <c r="VNT61" s="94"/>
      <c r="VNU61" s="94"/>
      <c r="VNV61" s="94"/>
      <c r="VNW61" s="94"/>
      <c r="VNX61" s="94"/>
      <c r="VNY61" s="94"/>
      <c r="VNZ61" s="94"/>
      <c r="VOA61" s="94"/>
      <c r="VOB61" s="72" t="s">
        <v>434</v>
      </c>
      <c r="VOC61" s="72"/>
      <c r="VOD61" s="94"/>
      <c r="VOE61" s="94"/>
      <c r="VOF61" s="94"/>
      <c r="VOG61" s="94"/>
      <c r="VOH61" s="94"/>
      <c r="VOI61" s="94"/>
      <c r="VOJ61" s="94"/>
      <c r="VOK61" s="94"/>
      <c r="VOL61" s="94"/>
      <c r="VOM61" s="94"/>
      <c r="VON61" s="94"/>
      <c r="VOO61" s="94"/>
      <c r="VOP61" s="94"/>
      <c r="VOQ61" s="94"/>
      <c r="VOR61" s="72" t="s">
        <v>434</v>
      </c>
      <c r="VOS61" s="72"/>
      <c r="VOT61" s="94"/>
      <c r="VOU61" s="94"/>
      <c r="VOV61" s="94"/>
      <c r="VOW61" s="94"/>
      <c r="VOX61" s="94"/>
      <c r="VOY61" s="94"/>
      <c r="VOZ61" s="94"/>
      <c r="VPA61" s="94"/>
      <c r="VPB61" s="94"/>
      <c r="VPC61" s="94"/>
      <c r="VPD61" s="94"/>
      <c r="VPE61" s="94"/>
      <c r="VPF61" s="94"/>
      <c r="VPG61" s="94"/>
      <c r="VPH61" s="72" t="s">
        <v>434</v>
      </c>
      <c r="VPI61" s="72"/>
      <c r="VPJ61" s="94"/>
      <c r="VPK61" s="94"/>
      <c r="VPL61" s="94"/>
      <c r="VPM61" s="94"/>
      <c r="VPN61" s="94"/>
      <c r="VPO61" s="94"/>
      <c r="VPP61" s="94"/>
      <c r="VPQ61" s="94"/>
      <c r="VPR61" s="94"/>
      <c r="VPS61" s="94"/>
      <c r="VPT61" s="94"/>
      <c r="VPU61" s="94"/>
      <c r="VPV61" s="94"/>
      <c r="VPW61" s="94"/>
      <c r="VPX61" s="72" t="s">
        <v>434</v>
      </c>
      <c r="VPY61" s="72"/>
      <c r="VPZ61" s="94"/>
      <c r="VQA61" s="94"/>
      <c r="VQB61" s="94"/>
      <c r="VQC61" s="94"/>
      <c r="VQD61" s="94"/>
      <c r="VQE61" s="94"/>
      <c r="VQF61" s="94"/>
      <c r="VQG61" s="94"/>
      <c r="VQH61" s="94"/>
      <c r="VQI61" s="94"/>
      <c r="VQJ61" s="94"/>
      <c r="VQK61" s="94"/>
      <c r="VQL61" s="94"/>
      <c r="VQM61" s="94"/>
      <c r="VQN61" s="72" t="s">
        <v>434</v>
      </c>
      <c r="VQO61" s="72"/>
      <c r="VQP61" s="94"/>
      <c r="VQQ61" s="94"/>
      <c r="VQR61" s="94"/>
      <c r="VQS61" s="94"/>
      <c r="VQT61" s="94"/>
      <c r="VQU61" s="94"/>
      <c r="VQV61" s="94"/>
      <c r="VQW61" s="94"/>
      <c r="VQX61" s="94"/>
      <c r="VQY61" s="94"/>
      <c r="VQZ61" s="94"/>
      <c r="VRA61" s="94"/>
      <c r="VRB61" s="94"/>
      <c r="VRC61" s="94"/>
      <c r="VRD61" s="72" t="s">
        <v>434</v>
      </c>
      <c r="VRE61" s="72"/>
      <c r="VRF61" s="94"/>
      <c r="VRG61" s="94"/>
      <c r="VRH61" s="94"/>
      <c r="VRI61" s="94"/>
      <c r="VRJ61" s="94"/>
      <c r="VRK61" s="94"/>
      <c r="VRL61" s="94"/>
      <c r="VRM61" s="94"/>
      <c r="VRN61" s="94"/>
      <c r="VRO61" s="94"/>
      <c r="VRP61" s="94"/>
      <c r="VRQ61" s="94"/>
      <c r="VRR61" s="94"/>
      <c r="VRS61" s="94"/>
      <c r="VRT61" s="72" t="s">
        <v>434</v>
      </c>
      <c r="VRU61" s="72"/>
      <c r="VRV61" s="94"/>
      <c r="VRW61" s="94"/>
      <c r="VRX61" s="94"/>
      <c r="VRY61" s="94"/>
      <c r="VRZ61" s="94"/>
      <c r="VSA61" s="94"/>
      <c r="VSB61" s="94"/>
      <c r="VSC61" s="94"/>
      <c r="VSD61" s="94"/>
      <c r="VSE61" s="94"/>
      <c r="VSF61" s="94"/>
      <c r="VSG61" s="94"/>
      <c r="VSH61" s="94"/>
      <c r="VSI61" s="94"/>
      <c r="VSJ61" s="72" t="s">
        <v>434</v>
      </c>
      <c r="VSK61" s="72"/>
      <c r="VSL61" s="94"/>
      <c r="VSM61" s="94"/>
      <c r="VSN61" s="94"/>
      <c r="VSO61" s="94"/>
      <c r="VSP61" s="94"/>
      <c r="VSQ61" s="94"/>
      <c r="VSR61" s="94"/>
      <c r="VSS61" s="94"/>
      <c r="VST61" s="94"/>
      <c r="VSU61" s="94"/>
      <c r="VSV61" s="94"/>
      <c r="VSW61" s="94"/>
      <c r="VSX61" s="94"/>
      <c r="VSY61" s="94"/>
      <c r="VSZ61" s="72" t="s">
        <v>434</v>
      </c>
      <c r="VTA61" s="72"/>
      <c r="VTB61" s="94"/>
      <c r="VTC61" s="94"/>
      <c r="VTD61" s="94"/>
      <c r="VTE61" s="94"/>
      <c r="VTF61" s="94"/>
      <c r="VTG61" s="94"/>
      <c r="VTH61" s="94"/>
      <c r="VTI61" s="94"/>
      <c r="VTJ61" s="94"/>
      <c r="VTK61" s="94"/>
      <c r="VTL61" s="94"/>
      <c r="VTM61" s="94"/>
      <c r="VTN61" s="94"/>
      <c r="VTO61" s="94"/>
      <c r="VTP61" s="72" t="s">
        <v>434</v>
      </c>
      <c r="VTQ61" s="72"/>
      <c r="VTR61" s="94"/>
      <c r="VTS61" s="94"/>
      <c r="VTT61" s="94"/>
      <c r="VTU61" s="94"/>
      <c r="VTV61" s="94"/>
      <c r="VTW61" s="94"/>
      <c r="VTX61" s="94"/>
      <c r="VTY61" s="94"/>
      <c r="VTZ61" s="94"/>
      <c r="VUA61" s="94"/>
      <c r="VUB61" s="94"/>
      <c r="VUC61" s="94"/>
      <c r="VUD61" s="94"/>
      <c r="VUE61" s="94"/>
      <c r="VUF61" s="72" t="s">
        <v>434</v>
      </c>
      <c r="VUG61" s="72"/>
      <c r="VUH61" s="94"/>
      <c r="VUI61" s="94"/>
      <c r="VUJ61" s="94"/>
      <c r="VUK61" s="94"/>
      <c r="VUL61" s="94"/>
      <c r="VUM61" s="94"/>
      <c r="VUN61" s="94"/>
      <c r="VUO61" s="94"/>
      <c r="VUP61" s="94"/>
      <c r="VUQ61" s="94"/>
      <c r="VUR61" s="94"/>
      <c r="VUS61" s="94"/>
      <c r="VUT61" s="94"/>
      <c r="VUU61" s="94"/>
      <c r="VUV61" s="72" t="s">
        <v>434</v>
      </c>
      <c r="VUW61" s="72"/>
      <c r="VUX61" s="94"/>
      <c r="VUY61" s="94"/>
      <c r="VUZ61" s="94"/>
      <c r="VVA61" s="94"/>
      <c r="VVB61" s="94"/>
      <c r="VVC61" s="94"/>
      <c r="VVD61" s="94"/>
      <c r="VVE61" s="94"/>
      <c r="VVF61" s="94"/>
      <c r="VVG61" s="94"/>
      <c r="VVH61" s="94"/>
      <c r="VVI61" s="94"/>
      <c r="VVJ61" s="94"/>
      <c r="VVK61" s="94"/>
      <c r="VVL61" s="72" t="s">
        <v>434</v>
      </c>
      <c r="VVM61" s="72"/>
      <c r="VVN61" s="94"/>
      <c r="VVO61" s="94"/>
      <c r="VVP61" s="94"/>
      <c r="VVQ61" s="94"/>
      <c r="VVR61" s="94"/>
      <c r="VVS61" s="94"/>
      <c r="VVT61" s="94"/>
      <c r="VVU61" s="94"/>
      <c r="VVV61" s="94"/>
      <c r="VVW61" s="94"/>
      <c r="VVX61" s="94"/>
      <c r="VVY61" s="94"/>
      <c r="VVZ61" s="94"/>
      <c r="VWA61" s="94"/>
      <c r="VWB61" s="72" t="s">
        <v>434</v>
      </c>
      <c r="VWC61" s="72"/>
      <c r="VWD61" s="94"/>
      <c r="VWE61" s="94"/>
      <c r="VWF61" s="94"/>
      <c r="VWG61" s="94"/>
      <c r="VWH61" s="94"/>
      <c r="VWI61" s="94"/>
      <c r="VWJ61" s="94"/>
      <c r="VWK61" s="94"/>
      <c r="VWL61" s="94"/>
      <c r="VWM61" s="94"/>
      <c r="VWN61" s="94"/>
      <c r="VWO61" s="94"/>
      <c r="VWP61" s="94"/>
      <c r="VWQ61" s="94"/>
      <c r="VWR61" s="72" t="s">
        <v>434</v>
      </c>
      <c r="VWS61" s="72"/>
      <c r="VWT61" s="94"/>
      <c r="VWU61" s="94"/>
      <c r="VWV61" s="94"/>
      <c r="VWW61" s="94"/>
      <c r="VWX61" s="94"/>
      <c r="VWY61" s="94"/>
      <c r="VWZ61" s="94"/>
      <c r="VXA61" s="94"/>
      <c r="VXB61" s="94"/>
      <c r="VXC61" s="94"/>
      <c r="VXD61" s="94"/>
      <c r="VXE61" s="94"/>
      <c r="VXF61" s="94"/>
      <c r="VXG61" s="94"/>
      <c r="VXH61" s="72" t="s">
        <v>434</v>
      </c>
      <c r="VXI61" s="72"/>
      <c r="VXJ61" s="94"/>
      <c r="VXK61" s="94"/>
      <c r="VXL61" s="94"/>
      <c r="VXM61" s="94"/>
      <c r="VXN61" s="94"/>
      <c r="VXO61" s="94"/>
      <c r="VXP61" s="94"/>
      <c r="VXQ61" s="94"/>
      <c r="VXR61" s="94"/>
      <c r="VXS61" s="94"/>
      <c r="VXT61" s="94"/>
      <c r="VXU61" s="94"/>
      <c r="VXV61" s="94"/>
      <c r="VXW61" s="94"/>
      <c r="VXX61" s="72" t="s">
        <v>434</v>
      </c>
      <c r="VXY61" s="72"/>
      <c r="VXZ61" s="94"/>
      <c r="VYA61" s="94"/>
      <c r="VYB61" s="94"/>
      <c r="VYC61" s="94"/>
      <c r="VYD61" s="94"/>
      <c r="VYE61" s="94"/>
      <c r="VYF61" s="94"/>
      <c r="VYG61" s="94"/>
      <c r="VYH61" s="94"/>
      <c r="VYI61" s="94"/>
      <c r="VYJ61" s="94"/>
      <c r="VYK61" s="94"/>
      <c r="VYL61" s="94"/>
      <c r="VYM61" s="94"/>
      <c r="VYN61" s="72" t="s">
        <v>434</v>
      </c>
      <c r="VYO61" s="72"/>
      <c r="VYP61" s="94"/>
      <c r="VYQ61" s="94"/>
      <c r="VYR61" s="94"/>
      <c r="VYS61" s="94"/>
      <c r="VYT61" s="94"/>
      <c r="VYU61" s="94"/>
      <c r="VYV61" s="94"/>
      <c r="VYW61" s="94"/>
      <c r="VYX61" s="94"/>
      <c r="VYY61" s="94"/>
      <c r="VYZ61" s="94"/>
      <c r="VZA61" s="94"/>
      <c r="VZB61" s="94"/>
      <c r="VZC61" s="94"/>
      <c r="VZD61" s="72" t="s">
        <v>434</v>
      </c>
      <c r="VZE61" s="72"/>
      <c r="VZF61" s="94"/>
      <c r="VZG61" s="94"/>
      <c r="VZH61" s="94"/>
      <c r="VZI61" s="94"/>
      <c r="VZJ61" s="94"/>
      <c r="VZK61" s="94"/>
      <c r="VZL61" s="94"/>
      <c r="VZM61" s="94"/>
      <c r="VZN61" s="94"/>
      <c r="VZO61" s="94"/>
      <c r="VZP61" s="94"/>
      <c r="VZQ61" s="94"/>
      <c r="VZR61" s="94"/>
      <c r="VZS61" s="94"/>
      <c r="VZT61" s="72" t="s">
        <v>434</v>
      </c>
      <c r="VZU61" s="72"/>
      <c r="VZV61" s="94"/>
      <c r="VZW61" s="94"/>
      <c r="VZX61" s="94"/>
      <c r="VZY61" s="94"/>
      <c r="VZZ61" s="94"/>
      <c r="WAA61" s="94"/>
      <c r="WAB61" s="94"/>
      <c r="WAC61" s="94"/>
      <c r="WAD61" s="94"/>
      <c r="WAE61" s="94"/>
      <c r="WAF61" s="94"/>
      <c r="WAG61" s="94"/>
      <c r="WAH61" s="94"/>
      <c r="WAI61" s="94"/>
      <c r="WAJ61" s="72" t="s">
        <v>434</v>
      </c>
      <c r="WAK61" s="72"/>
      <c r="WAL61" s="94"/>
      <c r="WAM61" s="94"/>
      <c r="WAN61" s="94"/>
      <c r="WAO61" s="94"/>
      <c r="WAP61" s="94"/>
      <c r="WAQ61" s="94"/>
      <c r="WAR61" s="94"/>
      <c r="WAS61" s="94"/>
      <c r="WAT61" s="94"/>
      <c r="WAU61" s="94"/>
      <c r="WAV61" s="94"/>
      <c r="WAW61" s="94"/>
      <c r="WAX61" s="94"/>
      <c r="WAY61" s="94"/>
      <c r="WAZ61" s="72" t="s">
        <v>434</v>
      </c>
      <c r="WBA61" s="72"/>
      <c r="WBB61" s="94"/>
      <c r="WBC61" s="94"/>
      <c r="WBD61" s="94"/>
      <c r="WBE61" s="94"/>
      <c r="WBF61" s="94"/>
      <c r="WBG61" s="94"/>
      <c r="WBH61" s="94"/>
      <c r="WBI61" s="94"/>
      <c r="WBJ61" s="94"/>
      <c r="WBK61" s="94"/>
      <c r="WBL61" s="94"/>
      <c r="WBM61" s="94"/>
      <c r="WBN61" s="94"/>
      <c r="WBO61" s="94"/>
      <c r="WBP61" s="72" t="s">
        <v>434</v>
      </c>
      <c r="WBQ61" s="72"/>
      <c r="WBR61" s="94"/>
      <c r="WBS61" s="94"/>
      <c r="WBT61" s="94"/>
      <c r="WBU61" s="94"/>
      <c r="WBV61" s="94"/>
      <c r="WBW61" s="94"/>
      <c r="WBX61" s="94"/>
      <c r="WBY61" s="94"/>
      <c r="WBZ61" s="94"/>
      <c r="WCA61" s="94"/>
      <c r="WCB61" s="94"/>
      <c r="WCC61" s="94"/>
      <c r="WCD61" s="94"/>
      <c r="WCE61" s="94"/>
      <c r="WCF61" s="72" t="s">
        <v>434</v>
      </c>
      <c r="WCG61" s="72"/>
      <c r="WCH61" s="94"/>
      <c r="WCI61" s="94"/>
      <c r="WCJ61" s="94"/>
      <c r="WCK61" s="94"/>
      <c r="WCL61" s="94"/>
      <c r="WCM61" s="94"/>
      <c r="WCN61" s="94"/>
      <c r="WCO61" s="94"/>
      <c r="WCP61" s="94"/>
      <c r="WCQ61" s="94"/>
      <c r="WCR61" s="94"/>
      <c r="WCS61" s="94"/>
      <c r="WCT61" s="94"/>
      <c r="WCU61" s="94"/>
      <c r="WCV61" s="72" t="s">
        <v>434</v>
      </c>
      <c r="WCW61" s="72"/>
      <c r="WCX61" s="94"/>
      <c r="WCY61" s="94"/>
      <c r="WCZ61" s="94"/>
      <c r="WDA61" s="94"/>
      <c r="WDB61" s="94"/>
      <c r="WDC61" s="94"/>
      <c r="WDD61" s="94"/>
      <c r="WDE61" s="94"/>
      <c r="WDF61" s="94"/>
      <c r="WDG61" s="94"/>
      <c r="WDH61" s="94"/>
      <c r="WDI61" s="94"/>
      <c r="WDJ61" s="94"/>
      <c r="WDK61" s="94"/>
      <c r="WDL61" s="72" t="s">
        <v>434</v>
      </c>
      <c r="WDM61" s="72"/>
      <c r="WDN61" s="94"/>
      <c r="WDO61" s="94"/>
      <c r="WDP61" s="94"/>
      <c r="WDQ61" s="94"/>
      <c r="WDR61" s="94"/>
      <c r="WDS61" s="94"/>
      <c r="WDT61" s="94"/>
      <c r="WDU61" s="94"/>
      <c r="WDV61" s="94"/>
      <c r="WDW61" s="94"/>
      <c r="WDX61" s="94"/>
      <c r="WDY61" s="94"/>
      <c r="WDZ61" s="94"/>
      <c r="WEA61" s="94"/>
      <c r="WEB61" s="72" t="s">
        <v>434</v>
      </c>
      <c r="WEC61" s="72"/>
      <c r="WED61" s="94"/>
      <c r="WEE61" s="94"/>
      <c r="WEF61" s="94"/>
      <c r="WEG61" s="94"/>
      <c r="WEH61" s="94"/>
      <c r="WEI61" s="94"/>
      <c r="WEJ61" s="94"/>
      <c r="WEK61" s="94"/>
      <c r="WEL61" s="94"/>
      <c r="WEM61" s="94"/>
      <c r="WEN61" s="94"/>
      <c r="WEO61" s="94"/>
      <c r="WEP61" s="94"/>
      <c r="WEQ61" s="94"/>
      <c r="WER61" s="72" t="s">
        <v>434</v>
      </c>
      <c r="WES61" s="72"/>
      <c r="WET61" s="94"/>
      <c r="WEU61" s="94"/>
      <c r="WEV61" s="94"/>
      <c r="WEW61" s="94"/>
      <c r="WEX61" s="94"/>
      <c r="WEY61" s="94"/>
      <c r="WEZ61" s="94"/>
      <c r="WFA61" s="94"/>
      <c r="WFB61" s="94"/>
      <c r="WFC61" s="94"/>
      <c r="WFD61" s="94"/>
      <c r="WFE61" s="94"/>
      <c r="WFF61" s="94"/>
      <c r="WFG61" s="94"/>
      <c r="WFH61" s="72" t="s">
        <v>434</v>
      </c>
      <c r="WFI61" s="72"/>
      <c r="WFJ61" s="94"/>
      <c r="WFK61" s="94"/>
      <c r="WFL61" s="94"/>
      <c r="WFM61" s="94"/>
      <c r="WFN61" s="94"/>
      <c r="WFO61" s="94"/>
      <c r="WFP61" s="94"/>
      <c r="WFQ61" s="94"/>
      <c r="WFR61" s="94"/>
      <c r="WFS61" s="94"/>
      <c r="WFT61" s="94"/>
      <c r="WFU61" s="94"/>
      <c r="WFV61" s="94"/>
      <c r="WFW61" s="94"/>
      <c r="WFX61" s="72" t="s">
        <v>434</v>
      </c>
      <c r="WFY61" s="72"/>
      <c r="WFZ61" s="94"/>
      <c r="WGA61" s="94"/>
      <c r="WGB61" s="94"/>
      <c r="WGC61" s="94"/>
      <c r="WGD61" s="94"/>
      <c r="WGE61" s="94"/>
      <c r="WGF61" s="94"/>
      <c r="WGG61" s="94"/>
      <c r="WGH61" s="94"/>
      <c r="WGI61" s="94"/>
      <c r="WGJ61" s="94"/>
      <c r="WGK61" s="94"/>
      <c r="WGL61" s="94"/>
      <c r="WGM61" s="94"/>
      <c r="WGN61" s="72" t="s">
        <v>434</v>
      </c>
      <c r="WGO61" s="72"/>
      <c r="WGP61" s="94"/>
      <c r="WGQ61" s="94"/>
      <c r="WGR61" s="94"/>
      <c r="WGS61" s="94"/>
      <c r="WGT61" s="94"/>
      <c r="WGU61" s="94"/>
      <c r="WGV61" s="94"/>
      <c r="WGW61" s="94"/>
      <c r="WGX61" s="94"/>
      <c r="WGY61" s="94"/>
      <c r="WGZ61" s="94"/>
      <c r="WHA61" s="94"/>
      <c r="WHB61" s="94"/>
      <c r="WHC61" s="94"/>
      <c r="WHD61" s="72" t="s">
        <v>434</v>
      </c>
      <c r="WHE61" s="72"/>
      <c r="WHF61" s="94"/>
      <c r="WHG61" s="94"/>
      <c r="WHH61" s="94"/>
      <c r="WHI61" s="94"/>
      <c r="WHJ61" s="94"/>
      <c r="WHK61" s="94"/>
      <c r="WHL61" s="94"/>
      <c r="WHM61" s="94"/>
      <c r="WHN61" s="94"/>
      <c r="WHO61" s="94"/>
      <c r="WHP61" s="94"/>
      <c r="WHQ61" s="94"/>
      <c r="WHR61" s="94"/>
      <c r="WHS61" s="94"/>
      <c r="WHT61" s="72" t="s">
        <v>434</v>
      </c>
      <c r="WHU61" s="72"/>
      <c r="WHV61" s="94"/>
      <c r="WHW61" s="94"/>
      <c r="WHX61" s="94"/>
      <c r="WHY61" s="94"/>
      <c r="WHZ61" s="94"/>
      <c r="WIA61" s="94"/>
      <c r="WIB61" s="94"/>
      <c r="WIC61" s="94"/>
      <c r="WID61" s="94"/>
      <c r="WIE61" s="94"/>
      <c r="WIF61" s="94"/>
      <c r="WIG61" s="94"/>
      <c r="WIH61" s="94"/>
      <c r="WII61" s="94"/>
      <c r="WIJ61" s="72" t="s">
        <v>434</v>
      </c>
      <c r="WIK61" s="72"/>
      <c r="WIL61" s="94"/>
      <c r="WIM61" s="94"/>
      <c r="WIN61" s="94"/>
      <c r="WIO61" s="94"/>
      <c r="WIP61" s="94"/>
      <c r="WIQ61" s="94"/>
      <c r="WIR61" s="94"/>
      <c r="WIS61" s="94"/>
      <c r="WIT61" s="94"/>
      <c r="WIU61" s="94"/>
      <c r="WIV61" s="94"/>
      <c r="WIW61" s="94"/>
      <c r="WIX61" s="94"/>
      <c r="WIY61" s="94"/>
      <c r="WIZ61" s="72" t="s">
        <v>434</v>
      </c>
      <c r="WJA61" s="72"/>
      <c r="WJB61" s="94"/>
      <c r="WJC61" s="94"/>
      <c r="WJD61" s="94"/>
      <c r="WJE61" s="94"/>
      <c r="WJF61" s="94"/>
      <c r="WJG61" s="94"/>
      <c r="WJH61" s="94"/>
      <c r="WJI61" s="94"/>
      <c r="WJJ61" s="94"/>
      <c r="WJK61" s="94"/>
      <c r="WJL61" s="94"/>
      <c r="WJM61" s="94"/>
      <c r="WJN61" s="94"/>
      <c r="WJO61" s="94"/>
      <c r="WJP61" s="72" t="s">
        <v>434</v>
      </c>
      <c r="WJQ61" s="72"/>
      <c r="WJR61" s="94"/>
      <c r="WJS61" s="94"/>
      <c r="WJT61" s="94"/>
      <c r="WJU61" s="94"/>
      <c r="WJV61" s="94"/>
      <c r="WJW61" s="94"/>
      <c r="WJX61" s="94"/>
      <c r="WJY61" s="94"/>
      <c r="WJZ61" s="94"/>
      <c r="WKA61" s="94"/>
      <c r="WKB61" s="94"/>
      <c r="WKC61" s="94"/>
      <c r="WKD61" s="94"/>
      <c r="WKE61" s="94"/>
      <c r="WKF61" s="72" t="s">
        <v>434</v>
      </c>
      <c r="WKG61" s="72"/>
      <c r="WKH61" s="94"/>
      <c r="WKI61" s="94"/>
      <c r="WKJ61" s="94"/>
      <c r="WKK61" s="94"/>
      <c r="WKL61" s="94"/>
      <c r="WKM61" s="94"/>
      <c r="WKN61" s="94"/>
      <c r="WKO61" s="94"/>
      <c r="WKP61" s="94"/>
      <c r="WKQ61" s="94"/>
      <c r="WKR61" s="94"/>
      <c r="WKS61" s="94"/>
      <c r="WKT61" s="94"/>
      <c r="WKU61" s="94"/>
      <c r="WKV61" s="72" t="s">
        <v>434</v>
      </c>
      <c r="WKW61" s="72"/>
      <c r="WKX61" s="94"/>
      <c r="WKY61" s="94"/>
      <c r="WKZ61" s="94"/>
      <c r="WLA61" s="94"/>
      <c r="WLB61" s="94"/>
      <c r="WLC61" s="94"/>
      <c r="WLD61" s="94"/>
      <c r="WLE61" s="94"/>
      <c r="WLF61" s="94"/>
      <c r="WLG61" s="94"/>
      <c r="WLH61" s="94"/>
      <c r="WLI61" s="94"/>
      <c r="WLJ61" s="94"/>
      <c r="WLK61" s="94"/>
      <c r="WLL61" s="72" t="s">
        <v>434</v>
      </c>
      <c r="WLM61" s="72"/>
      <c r="WLN61" s="94"/>
      <c r="WLO61" s="94"/>
      <c r="WLP61" s="94"/>
      <c r="WLQ61" s="94"/>
      <c r="WLR61" s="94"/>
      <c r="WLS61" s="94"/>
      <c r="WLT61" s="94"/>
      <c r="WLU61" s="94"/>
      <c r="WLV61" s="94"/>
      <c r="WLW61" s="94"/>
      <c r="WLX61" s="94"/>
      <c r="WLY61" s="94"/>
      <c r="WLZ61" s="94"/>
      <c r="WMA61" s="94"/>
      <c r="WMB61" s="72" t="s">
        <v>434</v>
      </c>
      <c r="WMC61" s="72"/>
      <c r="WMD61" s="94"/>
      <c r="WME61" s="94"/>
      <c r="WMF61" s="94"/>
      <c r="WMG61" s="94"/>
      <c r="WMH61" s="94"/>
      <c r="WMI61" s="94"/>
      <c r="WMJ61" s="94"/>
      <c r="WMK61" s="94"/>
      <c r="WML61" s="94"/>
      <c r="WMM61" s="94"/>
      <c r="WMN61" s="94"/>
      <c r="WMO61" s="94"/>
      <c r="WMP61" s="94"/>
      <c r="WMQ61" s="94"/>
      <c r="WMR61" s="72" t="s">
        <v>434</v>
      </c>
      <c r="WMS61" s="72"/>
      <c r="WMT61" s="94"/>
      <c r="WMU61" s="94"/>
      <c r="WMV61" s="94"/>
      <c r="WMW61" s="94"/>
      <c r="WMX61" s="94"/>
      <c r="WMY61" s="94"/>
      <c r="WMZ61" s="94"/>
      <c r="WNA61" s="94"/>
      <c r="WNB61" s="94"/>
      <c r="WNC61" s="94"/>
      <c r="WND61" s="94"/>
      <c r="WNE61" s="94"/>
      <c r="WNF61" s="94"/>
      <c r="WNG61" s="94"/>
      <c r="WNH61" s="72" t="s">
        <v>434</v>
      </c>
      <c r="WNI61" s="72"/>
      <c r="WNJ61" s="94"/>
      <c r="WNK61" s="94"/>
      <c r="WNL61" s="94"/>
      <c r="WNM61" s="94"/>
      <c r="WNN61" s="94"/>
      <c r="WNO61" s="94"/>
      <c r="WNP61" s="94"/>
      <c r="WNQ61" s="94"/>
      <c r="WNR61" s="94"/>
      <c r="WNS61" s="94"/>
      <c r="WNT61" s="94"/>
      <c r="WNU61" s="94"/>
      <c r="WNV61" s="94"/>
      <c r="WNW61" s="94"/>
      <c r="WNX61" s="72" t="s">
        <v>434</v>
      </c>
      <c r="WNY61" s="72"/>
      <c r="WNZ61" s="94"/>
      <c r="WOA61" s="94"/>
      <c r="WOB61" s="94"/>
      <c r="WOC61" s="94"/>
      <c r="WOD61" s="94"/>
      <c r="WOE61" s="94"/>
      <c r="WOF61" s="94"/>
      <c r="WOG61" s="94"/>
      <c r="WOH61" s="94"/>
      <c r="WOI61" s="94"/>
      <c r="WOJ61" s="94"/>
      <c r="WOK61" s="94"/>
      <c r="WOL61" s="94"/>
      <c r="WOM61" s="94"/>
      <c r="WON61" s="72" t="s">
        <v>434</v>
      </c>
      <c r="WOO61" s="72"/>
      <c r="WOP61" s="94"/>
      <c r="WOQ61" s="94"/>
      <c r="WOR61" s="94"/>
      <c r="WOS61" s="94"/>
      <c r="WOT61" s="94"/>
      <c r="WOU61" s="94"/>
      <c r="WOV61" s="94"/>
      <c r="WOW61" s="94"/>
      <c r="WOX61" s="94"/>
      <c r="WOY61" s="94"/>
      <c r="WOZ61" s="94"/>
      <c r="WPA61" s="94"/>
      <c r="WPB61" s="94"/>
      <c r="WPC61" s="94"/>
      <c r="WPD61" s="72" t="s">
        <v>434</v>
      </c>
      <c r="WPE61" s="72"/>
      <c r="WPF61" s="94"/>
      <c r="WPG61" s="94"/>
      <c r="WPH61" s="94"/>
      <c r="WPI61" s="94"/>
      <c r="WPJ61" s="94"/>
      <c r="WPK61" s="94"/>
      <c r="WPL61" s="94"/>
      <c r="WPM61" s="94"/>
      <c r="WPN61" s="94"/>
      <c r="WPO61" s="94"/>
      <c r="WPP61" s="94"/>
      <c r="WPQ61" s="94"/>
      <c r="WPR61" s="94"/>
      <c r="WPS61" s="94"/>
      <c r="WPT61" s="72" t="s">
        <v>434</v>
      </c>
      <c r="WPU61" s="72"/>
      <c r="WPV61" s="94"/>
      <c r="WPW61" s="94"/>
      <c r="WPX61" s="94"/>
      <c r="WPY61" s="94"/>
      <c r="WPZ61" s="94"/>
      <c r="WQA61" s="94"/>
      <c r="WQB61" s="94"/>
      <c r="WQC61" s="94"/>
      <c r="WQD61" s="94"/>
      <c r="WQE61" s="94"/>
      <c r="WQF61" s="94"/>
      <c r="WQG61" s="94"/>
      <c r="WQH61" s="94"/>
      <c r="WQI61" s="94"/>
      <c r="WQJ61" s="72" t="s">
        <v>434</v>
      </c>
      <c r="WQK61" s="72"/>
      <c r="WQL61" s="94"/>
      <c r="WQM61" s="94"/>
      <c r="WQN61" s="94"/>
      <c r="WQO61" s="94"/>
      <c r="WQP61" s="94"/>
      <c r="WQQ61" s="94"/>
      <c r="WQR61" s="94"/>
      <c r="WQS61" s="94"/>
      <c r="WQT61" s="94"/>
      <c r="WQU61" s="94"/>
      <c r="WQV61" s="94"/>
      <c r="WQW61" s="94"/>
      <c r="WQX61" s="94"/>
      <c r="WQY61" s="94"/>
      <c r="WQZ61" s="72" t="s">
        <v>434</v>
      </c>
      <c r="WRA61" s="72"/>
      <c r="WRB61" s="94"/>
      <c r="WRC61" s="94"/>
      <c r="WRD61" s="94"/>
      <c r="WRE61" s="94"/>
      <c r="WRF61" s="94"/>
      <c r="WRG61" s="94"/>
      <c r="WRH61" s="94"/>
      <c r="WRI61" s="94"/>
      <c r="WRJ61" s="94"/>
      <c r="WRK61" s="94"/>
      <c r="WRL61" s="94"/>
      <c r="WRM61" s="94"/>
      <c r="WRN61" s="94"/>
      <c r="WRO61" s="94"/>
      <c r="WRP61" s="72" t="s">
        <v>434</v>
      </c>
      <c r="WRQ61" s="72"/>
      <c r="WRR61" s="94"/>
      <c r="WRS61" s="94"/>
      <c r="WRT61" s="94"/>
      <c r="WRU61" s="94"/>
      <c r="WRV61" s="94"/>
      <c r="WRW61" s="94"/>
      <c r="WRX61" s="94"/>
      <c r="WRY61" s="94"/>
      <c r="WRZ61" s="94"/>
      <c r="WSA61" s="94"/>
      <c r="WSB61" s="94"/>
      <c r="WSC61" s="94"/>
      <c r="WSD61" s="94"/>
      <c r="WSE61" s="94"/>
      <c r="WSF61" s="72" t="s">
        <v>434</v>
      </c>
      <c r="WSG61" s="72"/>
      <c r="WSH61" s="94"/>
      <c r="WSI61" s="94"/>
      <c r="WSJ61" s="94"/>
      <c r="WSK61" s="94"/>
      <c r="WSL61" s="94"/>
      <c r="WSM61" s="94"/>
      <c r="WSN61" s="94"/>
      <c r="WSO61" s="94"/>
      <c r="WSP61" s="94"/>
      <c r="WSQ61" s="94"/>
      <c r="WSR61" s="94"/>
      <c r="WSS61" s="94"/>
      <c r="WST61" s="94"/>
      <c r="WSU61" s="94"/>
      <c r="WSV61" s="72" t="s">
        <v>434</v>
      </c>
      <c r="WSW61" s="72"/>
      <c r="WSX61" s="94"/>
      <c r="WSY61" s="94"/>
      <c r="WSZ61" s="94"/>
      <c r="WTA61" s="94"/>
      <c r="WTB61" s="94"/>
      <c r="WTC61" s="94"/>
      <c r="WTD61" s="94"/>
      <c r="WTE61" s="94"/>
      <c r="WTF61" s="94"/>
      <c r="WTG61" s="94"/>
      <c r="WTH61" s="94"/>
      <c r="WTI61" s="94"/>
      <c r="WTJ61" s="94"/>
      <c r="WTK61" s="94"/>
      <c r="WTL61" s="72" t="s">
        <v>434</v>
      </c>
      <c r="WTM61" s="72"/>
      <c r="WTN61" s="94"/>
      <c r="WTO61" s="94"/>
      <c r="WTP61" s="94"/>
      <c r="WTQ61" s="94"/>
      <c r="WTR61" s="94"/>
      <c r="WTS61" s="94"/>
      <c r="WTT61" s="94"/>
      <c r="WTU61" s="94"/>
      <c r="WTV61" s="94"/>
      <c r="WTW61" s="94"/>
      <c r="WTX61" s="94"/>
      <c r="WTY61" s="94"/>
      <c r="WTZ61" s="94"/>
      <c r="WUA61" s="94"/>
      <c r="WUB61" s="72" t="s">
        <v>434</v>
      </c>
      <c r="WUC61" s="72"/>
      <c r="WUD61" s="94"/>
      <c r="WUE61" s="94"/>
      <c r="WUF61" s="94"/>
      <c r="WUG61" s="94"/>
      <c r="WUH61" s="94"/>
      <c r="WUI61" s="94"/>
      <c r="WUJ61" s="94"/>
      <c r="WUK61" s="94"/>
      <c r="WUL61" s="94"/>
      <c r="WUM61" s="94"/>
      <c r="WUN61" s="94"/>
      <c r="WUO61" s="94"/>
      <c r="WUP61" s="94"/>
      <c r="WUQ61" s="94"/>
      <c r="WUR61" s="72" t="s">
        <v>434</v>
      </c>
      <c r="WUS61" s="72"/>
      <c r="WUT61" s="94"/>
      <c r="WUU61" s="94"/>
      <c r="WUV61" s="94"/>
      <c r="WUW61" s="94"/>
      <c r="WUX61" s="94"/>
      <c r="WUY61" s="94"/>
      <c r="WUZ61" s="94"/>
      <c r="WVA61" s="94"/>
      <c r="WVB61" s="94"/>
      <c r="WVC61" s="94"/>
      <c r="WVD61" s="94"/>
      <c r="WVE61" s="94"/>
      <c r="WVF61" s="94"/>
      <c r="WVG61" s="94"/>
      <c r="WVH61" s="72" t="s">
        <v>434</v>
      </c>
      <c r="WVI61" s="72"/>
      <c r="WVJ61" s="94"/>
      <c r="WVK61" s="94"/>
      <c r="WVL61" s="94"/>
      <c r="WVM61" s="94"/>
      <c r="WVN61" s="94"/>
      <c r="WVO61" s="94"/>
      <c r="WVP61" s="94"/>
      <c r="WVQ61" s="94"/>
      <c r="WVR61" s="94"/>
      <c r="WVS61" s="94"/>
      <c r="WVT61" s="94"/>
      <c r="WVU61" s="94"/>
      <c r="WVV61" s="94"/>
      <c r="WVW61" s="94"/>
      <c r="WVX61" s="72" t="s">
        <v>434</v>
      </c>
      <c r="WVY61" s="72"/>
      <c r="WVZ61" s="94"/>
      <c r="WWA61" s="94"/>
      <c r="WWB61" s="94"/>
      <c r="WWC61" s="94"/>
      <c r="WWD61" s="94"/>
      <c r="WWE61" s="94"/>
      <c r="WWF61" s="94"/>
      <c r="WWG61" s="94"/>
      <c r="WWH61" s="94"/>
      <c r="WWI61" s="94"/>
      <c r="WWJ61" s="94"/>
      <c r="WWK61" s="94"/>
      <c r="WWL61" s="94"/>
      <c r="WWM61" s="94"/>
      <c r="WWN61" s="72" t="s">
        <v>434</v>
      </c>
      <c r="WWO61" s="72"/>
      <c r="WWP61" s="94"/>
      <c r="WWQ61" s="94"/>
      <c r="WWR61" s="94"/>
      <c r="WWS61" s="94"/>
      <c r="WWT61" s="94"/>
      <c r="WWU61" s="94"/>
      <c r="WWV61" s="94"/>
      <c r="WWW61" s="94"/>
      <c r="WWX61" s="94"/>
      <c r="WWY61" s="94"/>
      <c r="WWZ61" s="94"/>
      <c r="WXA61" s="94"/>
      <c r="WXB61" s="94"/>
      <c r="WXC61" s="94"/>
      <c r="WXD61" s="72" t="s">
        <v>434</v>
      </c>
      <c r="WXE61" s="72"/>
      <c r="WXF61" s="94"/>
      <c r="WXG61" s="94"/>
      <c r="WXH61" s="94"/>
      <c r="WXI61" s="94"/>
      <c r="WXJ61" s="94"/>
      <c r="WXK61" s="94"/>
      <c r="WXL61" s="94"/>
      <c r="WXM61" s="94"/>
      <c r="WXN61" s="94"/>
      <c r="WXO61" s="94"/>
      <c r="WXP61" s="94"/>
      <c r="WXQ61" s="94"/>
      <c r="WXR61" s="94"/>
      <c r="WXS61" s="94"/>
      <c r="WXT61" s="72" t="s">
        <v>434</v>
      </c>
      <c r="WXU61" s="72"/>
      <c r="WXV61" s="94"/>
      <c r="WXW61" s="94"/>
      <c r="WXX61" s="94"/>
      <c r="WXY61" s="94"/>
      <c r="WXZ61" s="94"/>
      <c r="WYA61" s="94"/>
      <c r="WYB61" s="94"/>
      <c r="WYC61" s="94"/>
      <c r="WYD61" s="94"/>
      <c r="WYE61" s="94"/>
      <c r="WYF61" s="94"/>
      <c r="WYG61" s="94"/>
      <c r="WYH61" s="94"/>
      <c r="WYI61" s="94"/>
      <c r="WYJ61" s="72" t="s">
        <v>434</v>
      </c>
      <c r="WYK61" s="72"/>
      <c r="WYL61" s="94"/>
      <c r="WYM61" s="94"/>
      <c r="WYN61" s="94"/>
      <c r="WYO61" s="94"/>
      <c r="WYP61" s="94"/>
      <c r="WYQ61" s="94"/>
      <c r="WYR61" s="94"/>
      <c r="WYS61" s="94"/>
      <c r="WYT61" s="94"/>
      <c r="WYU61" s="94"/>
      <c r="WYV61" s="94"/>
      <c r="WYW61" s="94"/>
      <c r="WYX61" s="94"/>
      <c r="WYY61" s="94"/>
      <c r="WYZ61" s="72" t="s">
        <v>434</v>
      </c>
      <c r="WZA61" s="72"/>
      <c r="WZB61" s="94"/>
      <c r="WZC61" s="94"/>
      <c r="WZD61" s="94"/>
      <c r="WZE61" s="94"/>
      <c r="WZF61" s="94"/>
      <c r="WZG61" s="94"/>
      <c r="WZH61" s="94"/>
      <c r="WZI61" s="94"/>
      <c r="WZJ61" s="94"/>
      <c r="WZK61" s="94"/>
      <c r="WZL61" s="94"/>
      <c r="WZM61" s="94"/>
      <c r="WZN61" s="94"/>
      <c r="WZO61" s="94"/>
      <c r="WZP61" s="72" t="s">
        <v>434</v>
      </c>
      <c r="WZQ61" s="72"/>
      <c r="WZR61" s="94"/>
      <c r="WZS61" s="94"/>
      <c r="WZT61" s="94"/>
      <c r="WZU61" s="94"/>
      <c r="WZV61" s="94"/>
      <c r="WZW61" s="94"/>
      <c r="WZX61" s="94"/>
      <c r="WZY61" s="94"/>
      <c r="WZZ61" s="94"/>
      <c r="XAA61" s="94"/>
      <c r="XAB61" s="94"/>
      <c r="XAC61" s="94"/>
      <c r="XAD61" s="94"/>
      <c r="XAE61" s="94"/>
      <c r="XAF61" s="72" t="s">
        <v>434</v>
      </c>
      <c r="XAG61" s="72"/>
      <c r="XAH61" s="94"/>
      <c r="XAI61" s="94"/>
      <c r="XAJ61" s="94"/>
      <c r="XAK61" s="94"/>
      <c r="XAL61" s="94"/>
      <c r="XAM61" s="94"/>
      <c r="XAN61" s="94"/>
      <c r="XAO61" s="94"/>
      <c r="XAP61" s="94"/>
      <c r="XAQ61" s="94"/>
      <c r="XAR61" s="94"/>
      <c r="XAS61" s="94"/>
      <c r="XAT61" s="94"/>
      <c r="XAU61" s="94"/>
      <c r="XAV61" s="72" t="s">
        <v>434</v>
      </c>
      <c r="XAW61" s="72"/>
      <c r="XAX61" s="94"/>
      <c r="XAY61" s="94"/>
      <c r="XAZ61" s="94"/>
      <c r="XBA61" s="94"/>
      <c r="XBB61" s="94"/>
      <c r="XBC61" s="94"/>
      <c r="XBD61" s="94"/>
      <c r="XBE61" s="94"/>
      <c r="XBF61" s="94"/>
      <c r="XBG61" s="94"/>
      <c r="XBH61" s="94"/>
      <c r="XBI61" s="94"/>
      <c r="XBJ61" s="94"/>
      <c r="XBK61" s="94"/>
      <c r="XBL61" s="72" t="s">
        <v>434</v>
      </c>
      <c r="XBM61" s="72"/>
      <c r="XBN61" s="94"/>
      <c r="XBO61" s="94"/>
      <c r="XBP61" s="94"/>
      <c r="XBQ61" s="94"/>
      <c r="XBR61" s="94"/>
      <c r="XBS61" s="94"/>
      <c r="XBT61" s="94"/>
      <c r="XBU61" s="94"/>
      <c r="XBV61" s="94"/>
      <c r="XBW61" s="94"/>
      <c r="XBX61" s="94"/>
      <c r="XBY61" s="94"/>
      <c r="XBZ61" s="94"/>
      <c r="XCA61" s="94"/>
      <c r="XCB61" s="72" t="s">
        <v>434</v>
      </c>
      <c r="XCC61" s="72"/>
      <c r="XCD61" s="94"/>
      <c r="XCE61" s="94"/>
      <c r="XCF61" s="94"/>
      <c r="XCG61" s="94"/>
      <c r="XCH61" s="94"/>
      <c r="XCI61" s="94"/>
      <c r="XCJ61" s="94"/>
      <c r="XCK61" s="94"/>
      <c r="XCL61" s="94"/>
      <c r="XCM61" s="94"/>
      <c r="XCN61" s="94"/>
      <c r="XCO61" s="94"/>
      <c r="XCP61" s="94"/>
      <c r="XCQ61" s="94"/>
      <c r="XCR61" s="72" t="s">
        <v>434</v>
      </c>
      <c r="XCS61" s="72"/>
      <c r="XCT61" s="94"/>
      <c r="XCU61" s="94"/>
      <c r="XCV61" s="94"/>
      <c r="XCW61" s="94"/>
      <c r="XCX61" s="94"/>
      <c r="XCY61" s="94"/>
      <c r="XCZ61" s="94"/>
      <c r="XDA61" s="94"/>
      <c r="XDB61" s="94"/>
      <c r="XDC61" s="94"/>
      <c r="XDD61" s="94"/>
      <c r="XDE61" s="94"/>
      <c r="XDF61" s="94"/>
      <c r="XDG61" s="94"/>
      <c r="XDH61" s="72" t="s">
        <v>434</v>
      </c>
      <c r="XDI61" s="72"/>
      <c r="XDJ61" s="94"/>
      <c r="XDK61" s="94"/>
      <c r="XDL61" s="94"/>
      <c r="XDM61" s="94"/>
      <c r="XDN61" s="94"/>
      <c r="XDO61" s="94"/>
      <c r="XDP61" s="94"/>
      <c r="XDQ61" s="94"/>
      <c r="XDR61" s="94"/>
      <c r="XDS61" s="94"/>
      <c r="XDT61" s="94"/>
      <c r="XDU61" s="94"/>
      <c r="XDV61" s="94"/>
      <c r="XDW61" s="94"/>
      <c r="XDX61" s="72" t="s">
        <v>434</v>
      </c>
      <c r="XDY61" s="72"/>
      <c r="XDZ61" s="94"/>
      <c r="XEA61" s="94"/>
      <c r="XEB61" s="94"/>
      <c r="XEC61" s="94"/>
      <c r="XED61" s="94"/>
      <c r="XEE61" s="94"/>
      <c r="XEF61" s="94"/>
      <c r="XEG61" s="94"/>
      <c r="XEH61" s="94"/>
      <c r="XEI61" s="94"/>
      <c r="XEJ61" s="94"/>
      <c r="XEK61" s="94"/>
      <c r="XEL61" s="94"/>
      <c r="XEM61" s="94"/>
      <c r="XEN61" s="72" t="s">
        <v>434</v>
      </c>
      <c r="XEO61" s="72"/>
      <c r="XEP61" s="94"/>
      <c r="XEQ61" s="94"/>
      <c r="XER61" s="94"/>
      <c r="XES61" s="94"/>
      <c r="XET61" s="94"/>
      <c r="XEU61" s="94"/>
      <c r="XEV61" s="94"/>
      <c r="XEW61" s="94"/>
      <c r="XEX61" s="94"/>
      <c r="XEY61" s="94"/>
      <c r="XEZ61" s="94"/>
      <c r="XFA61" s="94"/>
      <c r="XFB61" s="94"/>
      <c r="XFC61" s="94"/>
    </row>
    <row r="62" spans="1:16383">
      <c r="A62" s="44" t="s">
        <v>12</v>
      </c>
      <c r="B62" s="6" t="s">
        <v>445</v>
      </c>
      <c r="C62" s="45" t="s">
        <v>446</v>
      </c>
      <c r="D62" s="45" t="s">
        <v>927</v>
      </c>
      <c r="E62" s="45" t="s">
        <v>447</v>
      </c>
      <c r="F62" s="45" t="s">
        <v>115</v>
      </c>
      <c r="G62" s="7" t="s">
        <v>153</v>
      </c>
      <c r="H62" s="7" t="s">
        <v>91</v>
      </c>
      <c r="I62" s="8" t="s">
        <v>448</v>
      </c>
      <c r="J62" s="9"/>
      <c r="K62" s="7" t="s">
        <v>139</v>
      </c>
      <c r="L62" s="8" t="s">
        <v>72</v>
      </c>
      <c r="M62" s="7" t="s">
        <v>72</v>
      </c>
      <c r="N62" s="9"/>
      <c r="O62" s="9" t="str">
        <f>"300,0"</f>
        <v>300,0</v>
      </c>
      <c r="P62" s="45" t="s">
        <v>181</v>
      </c>
      <c r="Q62" s="46">
        <f>O62*R62</f>
        <v>193.65335617546847</v>
      </c>
      <c r="R62" s="46">
        <f>500/(-216.0475144 +16.2606339*E62+(-0.002388645)*E62^2+(-0.00113732)*E62^3+0.00000701863*E62^4+(-0.00000001291)*E62^5)</f>
        <v>0.64551118725156154</v>
      </c>
      <c r="S62" s="47" t="s">
        <v>95</v>
      </c>
    </row>
    <row r="63" spans="1:16383" ht="14" thickBot="1">
      <c r="A63" s="54" t="s">
        <v>40</v>
      </c>
      <c r="B63" s="27" t="s">
        <v>313</v>
      </c>
      <c r="C63" s="55" t="s">
        <v>314</v>
      </c>
      <c r="D63" s="55" t="s">
        <v>927</v>
      </c>
      <c r="E63" s="55" t="s">
        <v>315</v>
      </c>
      <c r="F63" s="55" t="s">
        <v>115</v>
      </c>
      <c r="G63" s="28" t="s">
        <v>22</v>
      </c>
      <c r="H63" s="28" t="s">
        <v>316</v>
      </c>
      <c r="I63" s="28" t="s">
        <v>317</v>
      </c>
      <c r="J63" s="29"/>
      <c r="K63" s="28" t="s">
        <v>49</v>
      </c>
      <c r="L63" s="28" t="s">
        <v>25</v>
      </c>
      <c r="M63" s="28" t="s">
        <v>61</v>
      </c>
      <c r="N63" s="29"/>
      <c r="O63" s="29" t="str">
        <f>"205,0"</f>
        <v>205,0</v>
      </c>
      <c r="P63" s="55"/>
      <c r="Q63" s="56">
        <f>O63*R63</f>
        <v>123.04445914115225</v>
      </c>
      <c r="R63" s="56">
        <f>500/(-216.0475144 +16.2606339*E63+(-0.002388645)*E63^2+(-0.00113732)*E63^3+0.00000701863*E63^4+(-0.00000001291)*E63^5)</f>
        <v>0.60021687385927924</v>
      </c>
      <c r="S63" s="57" t="s">
        <v>95</v>
      </c>
    </row>
    <row r="64" spans="1:16383" ht="18">
      <c r="C64" s="58"/>
      <c r="D64" s="58"/>
      <c r="E64" s="10"/>
    </row>
    <row r="65" spans="3:6" ht="16">
      <c r="C65" s="59"/>
      <c r="D65" s="59"/>
      <c r="E65" s="37"/>
    </row>
    <row r="66" spans="3:6" ht="14">
      <c r="C66" s="60"/>
      <c r="D66" s="60"/>
      <c r="E66" s="11"/>
    </row>
    <row r="67" spans="3:6" ht="14">
      <c r="C67" s="1"/>
      <c r="D67" s="1"/>
      <c r="E67" s="1"/>
      <c r="F67" s="1"/>
    </row>
    <row r="68" spans="3:6">
      <c r="C68" s="5"/>
      <c r="D68" s="5"/>
      <c r="F68" s="5"/>
    </row>
    <row r="69" spans="3:6">
      <c r="C69" s="5"/>
      <c r="D69" s="5"/>
    </row>
    <row r="70" spans="3:6" ht="14">
      <c r="C70" s="60"/>
      <c r="D70" s="60"/>
      <c r="E70" s="11"/>
    </row>
    <row r="71" spans="3:6" ht="14">
      <c r="C71" s="1"/>
      <c r="D71" s="1"/>
      <c r="E71" s="1"/>
      <c r="F71" s="1"/>
    </row>
    <row r="72" spans="3:6">
      <c r="C72" s="5"/>
      <c r="D72" s="5"/>
      <c r="F72" s="5"/>
    </row>
    <row r="73" spans="3:6">
      <c r="C73" s="5"/>
      <c r="D73" s="5"/>
      <c r="F73" s="5"/>
    </row>
    <row r="74" spans="3:6">
      <c r="C74" s="5"/>
      <c r="D74" s="5"/>
      <c r="F74" s="5"/>
    </row>
    <row r="75" spans="3:6">
      <c r="C75" s="5"/>
      <c r="D75" s="5"/>
    </row>
    <row r="76" spans="3:6">
      <c r="C76" s="5"/>
      <c r="D76" s="5"/>
    </row>
    <row r="77" spans="3:6" ht="16">
      <c r="C77" s="59"/>
      <c r="D77" s="59"/>
      <c r="E77" s="37"/>
    </row>
    <row r="78" spans="3:6" ht="14">
      <c r="C78" s="60"/>
      <c r="D78" s="60"/>
      <c r="E78" s="11"/>
    </row>
    <row r="79" spans="3:6" ht="14">
      <c r="C79" s="1"/>
      <c r="D79" s="1"/>
      <c r="E79" s="1"/>
      <c r="F79" s="1"/>
    </row>
    <row r="80" spans="3:6">
      <c r="C80" s="5"/>
      <c r="D80" s="5"/>
      <c r="F80" s="5"/>
    </row>
    <row r="81" spans="3:6">
      <c r="C81" s="5"/>
      <c r="D81" s="5"/>
    </row>
    <row r="82" spans="3:6" ht="14">
      <c r="C82" s="60"/>
      <c r="D82" s="60"/>
      <c r="E82" s="11"/>
    </row>
    <row r="83" spans="3:6" ht="14">
      <c r="C83" s="1"/>
      <c r="D83" s="1"/>
      <c r="E83" s="1"/>
      <c r="F83" s="1"/>
    </row>
    <row r="84" spans="3:6">
      <c r="C84" s="5"/>
      <c r="D84" s="5"/>
      <c r="F84" s="5"/>
    </row>
    <row r="85" spans="3:6">
      <c r="C85" s="5"/>
      <c r="D85" s="5"/>
      <c r="F85" s="5"/>
    </row>
    <row r="86" spans="3:6">
      <c r="C86" s="5"/>
      <c r="D86" s="5"/>
      <c r="F86" s="5"/>
    </row>
    <row r="87" spans="3:6">
      <c r="C87" s="5"/>
      <c r="D87" s="5"/>
    </row>
    <row r="88" spans="3:6" ht="14">
      <c r="C88" s="60"/>
      <c r="D88" s="60"/>
      <c r="E88" s="11"/>
    </row>
    <row r="89" spans="3:6" ht="14">
      <c r="C89" s="1"/>
      <c r="D89" s="1"/>
      <c r="E89" s="1"/>
      <c r="F89" s="1"/>
    </row>
    <row r="90" spans="3:6">
      <c r="C90" s="5"/>
      <c r="D90" s="5"/>
      <c r="F90" s="5"/>
    </row>
    <row r="91" spans="3:6">
      <c r="C91" s="5"/>
      <c r="D91" s="5"/>
      <c r="F91" s="5"/>
    </row>
    <row r="92" spans="3:6">
      <c r="C92" s="5"/>
      <c r="D92" s="5"/>
    </row>
    <row r="93" spans="3:6" ht="14">
      <c r="C93" s="60"/>
      <c r="D93" s="60"/>
      <c r="E93" s="11"/>
    </row>
    <row r="94" spans="3:6" ht="14">
      <c r="C94" s="1"/>
      <c r="D94" s="1"/>
      <c r="E94" s="1"/>
      <c r="F94" s="1"/>
    </row>
    <row r="95" spans="3:6">
      <c r="C95" s="5"/>
      <c r="D95" s="5"/>
      <c r="F95" s="5"/>
    </row>
    <row r="96" spans="3:6">
      <c r="C96" s="5"/>
      <c r="D96" s="5"/>
      <c r="F96" s="5"/>
    </row>
    <row r="97" spans="3:6">
      <c r="C97" s="5"/>
      <c r="D97" s="5"/>
      <c r="F97" s="5"/>
    </row>
    <row r="98" spans="3:6">
      <c r="C98" s="5"/>
      <c r="D98" s="5"/>
    </row>
    <row r="99" spans="3:6" ht="14">
      <c r="C99" s="60"/>
      <c r="D99" s="60"/>
      <c r="E99" s="11"/>
    </row>
    <row r="100" spans="3:6" ht="14">
      <c r="C100" s="1"/>
      <c r="D100" s="1"/>
      <c r="E100" s="1"/>
      <c r="F100" s="1"/>
    </row>
    <row r="101" spans="3:6">
      <c r="C101" s="5"/>
      <c r="D101" s="5"/>
      <c r="F101" s="5"/>
    </row>
    <row r="102" spans="3:6">
      <c r="C102" s="5"/>
      <c r="D102" s="5"/>
      <c r="F102" s="5"/>
    </row>
    <row r="103" spans="3:6">
      <c r="C103" s="5"/>
      <c r="D103" s="5"/>
    </row>
    <row r="104" spans="3:6" ht="14">
      <c r="C104" s="60"/>
      <c r="D104" s="60"/>
      <c r="E104" s="11"/>
    </row>
    <row r="105" spans="3:6" ht="14">
      <c r="C105" s="1"/>
      <c r="D105" s="1"/>
      <c r="E105" s="1"/>
      <c r="F105" s="1"/>
    </row>
    <row r="106" spans="3:6">
      <c r="C106" s="5"/>
      <c r="D106" s="5"/>
      <c r="F106" s="5"/>
    </row>
    <row r="107" spans="3:6">
      <c r="C107" s="5"/>
      <c r="D107" s="5"/>
      <c r="F107" s="5"/>
    </row>
    <row r="108" spans="3:6">
      <c r="C108" s="5"/>
      <c r="D108" s="5"/>
    </row>
    <row r="109" spans="3:6" ht="14">
      <c r="C109" s="60"/>
      <c r="D109" s="60"/>
      <c r="E109" s="11"/>
    </row>
    <row r="110" spans="3:6" ht="14">
      <c r="C110" s="1"/>
      <c r="D110" s="1"/>
      <c r="E110" s="1"/>
      <c r="F110" s="1"/>
    </row>
    <row r="111" spans="3:6">
      <c r="C111" s="5"/>
      <c r="D111" s="5"/>
      <c r="F111" s="5"/>
    </row>
    <row r="112" spans="3:6">
      <c r="C112" s="5"/>
      <c r="D112" s="5"/>
    </row>
    <row r="113" spans="3:6" ht="14">
      <c r="C113" s="60"/>
      <c r="D113" s="60"/>
      <c r="E113" s="11"/>
    </row>
    <row r="114" spans="3:6" ht="14">
      <c r="C114" s="1"/>
      <c r="D114" s="1"/>
      <c r="E114" s="1"/>
      <c r="F114" s="1"/>
    </row>
    <row r="115" spans="3:6">
      <c r="C115" s="5"/>
      <c r="D115" s="5"/>
      <c r="F115" s="5"/>
    </row>
    <row r="116" spans="3:6">
      <c r="C116" s="5"/>
      <c r="D116" s="5"/>
    </row>
  </sheetData>
  <mergeCells count="5134">
    <mergeCell ref="XDX61:XEM61"/>
    <mergeCell ref="XEN61:XFC61"/>
    <mergeCell ref="XAF61:XAU61"/>
    <mergeCell ref="XAV61:XBK61"/>
    <mergeCell ref="XBL61:XCA61"/>
    <mergeCell ref="XCB61:XCQ61"/>
    <mergeCell ref="XCR61:XDG61"/>
    <mergeCell ref="XDH61:XDW61"/>
    <mergeCell ref="WWN61:WXC61"/>
    <mergeCell ref="WXD61:WXS61"/>
    <mergeCell ref="WXT61:WYI61"/>
    <mergeCell ref="WYJ61:WYY61"/>
    <mergeCell ref="WYZ61:WZO61"/>
    <mergeCell ref="WZP61:XAE61"/>
    <mergeCell ref="WSV61:WTK61"/>
    <mergeCell ref="WTL61:WUA61"/>
    <mergeCell ref="WUB61:WUQ61"/>
    <mergeCell ref="WUR61:WVG61"/>
    <mergeCell ref="WVH61:WVW61"/>
    <mergeCell ref="WVX61:WWM61"/>
    <mergeCell ref="WPD61:WPS61"/>
    <mergeCell ref="WPT61:WQI61"/>
    <mergeCell ref="WQJ61:WQY61"/>
    <mergeCell ref="WQZ61:WRO61"/>
    <mergeCell ref="WRP61:WSE61"/>
    <mergeCell ref="WSF61:WSU61"/>
    <mergeCell ref="WLL61:WMA61"/>
    <mergeCell ref="WMB61:WMQ61"/>
    <mergeCell ref="WMR61:WNG61"/>
    <mergeCell ref="WNH61:WNW61"/>
    <mergeCell ref="WNX61:WOM61"/>
    <mergeCell ref="WON61:WPC61"/>
    <mergeCell ref="WHT61:WII61"/>
    <mergeCell ref="WIJ61:WIY61"/>
    <mergeCell ref="WIZ61:WJO61"/>
    <mergeCell ref="WJP61:WKE61"/>
    <mergeCell ref="WKF61:WKU61"/>
    <mergeCell ref="WKV61:WLK61"/>
    <mergeCell ref="WEB61:WEQ61"/>
    <mergeCell ref="WER61:WFG61"/>
    <mergeCell ref="WFH61:WFW61"/>
    <mergeCell ref="WFX61:WGM61"/>
    <mergeCell ref="WGN61:WHC61"/>
    <mergeCell ref="WHD61:WHS61"/>
    <mergeCell ref="WAJ61:WAY61"/>
    <mergeCell ref="WAZ61:WBO61"/>
    <mergeCell ref="WBP61:WCE61"/>
    <mergeCell ref="WCF61:WCU61"/>
    <mergeCell ref="WCV61:WDK61"/>
    <mergeCell ref="WDL61:WEA61"/>
    <mergeCell ref="VWR61:VXG61"/>
    <mergeCell ref="VXH61:VXW61"/>
    <mergeCell ref="VXX61:VYM61"/>
    <mergeCell ref="VYN61:VZC61"/>
    <mergeCell ref="VZD61:VZS61"/>
    <mergeCell ref="VZT61:WAI61"/>
    <mergeCell ref="VSZ61:VTO61"/>
    <mergeCell ref="VTP61:VUE61"/>
    <mergeCell ref="VUF61:VUU61"/>
    <mergeCell ref="VUV61:VVK61"/>
    <mergeCell ref="VVL61:VWA61"/>
    <mergeCell ref="VWB61:VWQ61"/>
    <mergeCell ref="VPH61:VPW61"/>
    <mergeCell ref="VPX61:VQM61"/>
    <mergeCell ref="VQN61:VRC61"/>
    <mergeCell ref="VRD61:VRS61"/>
    <mergeCell ref="VRT61:VSI61"/>
    <mergeCell ref="VSJ61:VSY61"/>
    <mergeCell ref="VLP61:VME61"/>
    <mergeCell ref="VMF61:VMU61"/>
    <mergeCell ref="VMV61:VNK61"/>
    <mergeCell ref="VNL61:VOA61"/>
    <mergeCell ref="VOB61:VOQ61"/>
    <mergeCell ref="VOR61:VPG61"/>
    <mergeCell ref="VHX61:VIM61"/>
    <mergeCell ref="VIN61:VJC61"/>
    <mergeCell ref="VJD61:VJS61"/>
    <mergeCell ref="VJT61:VKI61"/>
    <mergeCell ref="VKJ61:VKY61"/>
    <mergeCell ref="VKZ61:VLO61"/>
    <mergeCell ref="VEF61:VEU61"/>
    <mergeCell ref="VEV61:VFK61"/>
    <mergeCell ref="VFL61:VGA61"/>
    <mergeCell ref="VGB61:VGQ61"/>
    <mergeCell ref="VGR61:VHG61"/>
    <mergeCell ref="VHH61:VHW61"/>
    <mergeCell ref="VAN61:VBC61"/>
    <mergeCell ref="VBD61:VBS61"/>
    <mergeCell ref="VBT61:VCI61"/>
    <mergeCell ref="VCJ61:VCY61"/>
    <mergeCell ref="VCZ61:VDO61"/>
    <mergeCell ref="VDP61:VEE61"/>
    <mergeCell ref="UWV61:UXK61"/>
    <mergeCell ref="UXL61:UYA61"/>
    <mergeCell ref="UYB61:UYQ61"/>
    <mergeCell ref="UYR61:UZG61"/>
    <mergeCell ref="UZH61:UZW61"/>
    <mergeCell ref="UZX61:VAM61"/>
    <mergeCell ref="UTD61:UTS61"/>
    <mergeCell ref="UTT61:UUI61"/>
    <mergeCell ref="UUJ61:UUY61"/>
    <mergeCell ref="UUZ61:UVO61"/>
    <mergeCell ref="UVP61:UWE61"/>
    <mergeCell ref="UWF61:UWU61"/>
    <mergeCell ref="UPL61:UQA61"/>
    <mergeCell ref="UQB61:UQQ61"/>
    <mergeCell ref="UQR61:URG61"/>
    <mergeCell ref="URH61:URW61"/>
    <mergeCell ref="URX61:USM61"/>
    <mergeCell ref="USN61:UTC61"/>
    <mergeCell ref="ULT61:UMI61"/>
    <mergeCell ref="UMJ61:UMY61"/>
    <mergeCell ref="UMZ61:UNO61"/>
    <mergeCell ref="UNP61:UOE61"/>
    <mergeCell ref="UOF61:UOU61"/>
    <mergeCell ref="UOV61:UPK61"/>
    <mergeCell ref="UIB61:UIQ61"/>
    <mergeCell ref="UIR61:UJG61"/>
    <mergeCell ref="UJH61:UJW61"/>
    <mergeCell ref="UJX61:UKM61"/>
    <mergeCell ref="UKN61:ULC61"/>
    <mergeCell ref="ULD61:ULS61"/>
    <mergeCell ref="UEJ61:UEY61"/>
    <mergeCell ref="UEZ61:UFO61"/>
    <mergeCell ref="UFP61:UGE61"/>
    <mergeCell ref="UGF61:UGU61"/>
    <mergeCell ref="UGV61:UHK61"/>
    <mergeCell ref="UHL61:UIA61"/>
    <mergeCell ref="UAR61:UBG61"/>
    <mergeCell ref="UBH61:UBW61"/>
    <mergeCell ref="UBX61:UCM61"/>
    <mergeCell ref="UCN61:UDC61"/>
    <mergeCell ref="UDD61:UDS61"/>
    <mergeCell ref="UDT61:UEI61"/>
    <mergeCell ref="TWZ61:TXO61"/>
    <mergeCell ref="TXP61:TYE61"/>
    <mergeCell ref="TYF61:TYU61"/>
    <mergeCell ref="TYV61:TZK61"/>
    <mergeCell ref="TZL61:UAA61"/>
    <mergeCell ref="UAB61:UAQ61"/>
    <mergeCell ref="TTH61:TTW61"/>
    <mergeCell ref="TTX61:TUM61"/>
    <mergeCell ref="TUN61:TVC61"/>
    <mergeCell ref="TVD61:TVS61"/>
    <mergeCell ref="TVT61:TWI61"/>
    <mergeCell ref="TWJ61:TWY61"/>
    <mergeCell ref="TPP61:TQE61"/>
    <mergeCell ref="TQF61:TQU61"/>
    <mergeCell ref="TQV61:TRK61"/>
    <mergeCell ref="TRL61:TSA61"/>
    <mergeCell ref="TSB61:TSQ61"/>
    <mergeCell ref="TSR61:TTG61"/>
    <mergeCell ref="TLX61:TMM61"/>
    <mergeCell ref="TMN61:TNC61"/>
    <mergeCell ref="TND61:TNS61"/>
    <mergeCell ref="TNT61:TOI61"/>
    <mergeCell ref="TOJ61:TOY61"/>
    <mergeCell ref="TOZ61:TPO61"/>
    <mergeCell ref="TIF61:TIU61"/>
    <mergeCell ref="TIV61:TJK61"/>
    <mergeCell ref="TJL61:TKA61"/>
    <mergeCell ref="TKB61:TKQ61"/>
    <mergeCell ref="TKR61:TLG61"/>
    <mergeCell ref="TLH61:TLW61"/>
    <mergeCell ref="TEN61:TFC61"/>
    <mergeCell ref="TFD61:TFS61"/>
    <mergeCell ref="TFT61:TGI61"/>
    <mergeCell ref="TGJ61:TGY61"/>
    <mergeCell ref="TGZ61:THO61"/>
    <mergeCell ref="THP61:TIE61"/>
    <mergeCell ref="TAV61:TBK61"/>
    <mergeCell ref="TBL61:TCA61"/>
    <mergeCell ref="TCB61:TCQ61"/>
    <mergeCell ref="TCR61:TDG61"/>
    <mergeCell ref="TDH61:TDW61"/>
    <mergeCell ref="TDX61:TEM61"/>
    <mergeCell ref="SXD61:SXS61"/>
    <mergeCell ref="SXT61:SYI61"/>
    <mergeCell ref="SYJ61:SYY61"/>
    <mergeCell ref="SYZ61:SZO61"/>
    <mergeCell ref="SZP61:TAE61"/>
    <mergeCell ref="TAF61:TAU61"/>
    <mergeCell ref="STL61:SUA61"/>
    <mergeCell ref="SUB61:SUQ61"/>
    <mergeCell ref="SUR61:SVG61"/>
    <mergeCell ref="SVH61:SVW61"/>
    <mergeCell ref="SVX61:SWM61"/>
    <mergeCell ref="SWN61:SXC61"/>
    <mergeCell ref="SPT61:SQI61"/>
    <mergeCell ref="SQJ61:SQY61"/>
    <mergeCell ref="SQZ61:SRO61"/>
    <mergeCell ref="SRP61:SSE61"/>
    <mergeCell ref="SSF61:SSU61"/>
    <mergeCell ref="SSV61:STK61"/>
    <mergeCell ref="SMB61:SMQ61"/>
    <mergeCell ref="SMR61:SNG61"/>
    <mergeCell ref="SNH61:SNW61"/>
    <mergeCell ref="SNX61:SOM61"/>
    <mergeCell ref="SON61:SPC61"/>
    <mergeCell ref="SPD61:SPS61"/>
    <mergeCell ref="SIJ61:SIY61"/>
    <mergeCell ref="SIZ61:SJO61"/>
    <mergeCell ref="SJP61:SKE61"/>
    <mergeCell ref="SKF61:SKU61"/>
    <mergeCell ref="SKV61:SLK61"/>
    <mergeCell ref="SLL61:SMA61"/>
    <mergeCell ref="SER61:SFG61"/>
    <mergeCell ref="SFH61:SFW61"/>
    <mergeCell ref="SFX61:SGM61"/>
    <mergeCell ref="SGN61:SHC61"/>
    <mergeCell ref="SHD61:SHS61"/>
    <mergeCell ref="SHT61:SII61"/>
    <mergeCell ref="SAZ61:SBO61"/>
    <mergeCell ref="SBP61:SCE61"/>
    <mergeCell ref="SCF61:SCU61"/>
    <mergeCell ref="SCV61:SDK61"/>
    <mergeCell ref="SDL61:SEA61"/>
    <mergeCell ref="SEB61:SEQ61"/>
    <mergeCell ref="RXH61:RXW61"/>
    <mergeCell ref="RXX61:RYM61"/>
    <mergeCell ref="RYN61:RZC61"/>
    <mergeCell ref="RZD61:RZS61"/>
    <mergeCell ref="RZT61:SAI61"/>
    <mergeCell ref="SAJ61:SAY61"/>
    <mergeCell ref="RTP61:RUE61"/>
    <mergeCell ref="RUF61:RUU61"/>
    <mergeCell ref="RUV61:RVK61"/>
    <mergeCell ref="RVL61:RWA61"/>
    <mergeCell ref="RWB61:RWQ61"/>
    <mergeCell ref="RWR61:RXG61"/>
    <mergeCell ref="RPX61:RQM61"/>
    <mergeCell ref="RQN61:RRC61"/>
    <mergeCell ref="RRD61:RRS61"/>
    <mergeCell ref="RRT61:RSI61"/>
    <mergeCell ref="RSJ61:RSY61"/>
    <mergeCell ref="RSZ61:RTO61"/>
    <mergeCell ref="RMF61:RMU61"/>
    <mergeCell ref="RMV61:RNK61"/>
    <mergeCell ref="RNL61:ROA61"/>
    <mergeCell ref="ROB61:ROQ61"/>
    <mergeCell ref="ROR61:RPG61"/>
    <mergeCell ref="RPH61:RPW61"/>
    <mergeCell ref="RIN61:RJC61"/>
    <mergeCell ref="RJD61:RJS61"/>
    <mergeCell ref="RJT61:RKI61"/>
    <mergeCell ref="RKJ61:RKY61"/>
    <mergeCell ref="RKZ61:RLO61"/>
    <mergeCell ref="RLP61:RME61"/>
    <mergeCell ref="REV61:RFK61"/>
    <mergeCell ref="RFL61:RGA61"/>
    <mergeCell ref="RGB61:RGQ61"/>
    <mergeCell ref="RGR61:RHG61"/>
    <mergeCell ref="RHH61:RHW61"/>
    <mergeCell ref="RHX61:RIM61"/>
    <mergeCell ref="RBD61:RBS61"/>
    <mergeCell ref="RBT61:RCI61"/>
    <mergeCell ref="RCJ61:RCY61"/>
    <mergeCell ref="RCZ61:RDO61"/>
    <mergeCell ref="RDP61:REE61"/>
    <mergeCell ref="REF61:REU61"/>
    <mergeCell ref="QXL61:QYA61"/>
    <mergeCell ref="QYB61:QYQ61"/>
    <mergeCell ref="QYR61:QZG61"/>
    <mergeCell ref="QZH61:QZW61"/>
    <mergeCell ref="QZX61:RAM61"/>
    <mergeCell ref="RAN61:RBC61"/>
    <mergeCell ref="QTT61:QUI61"/>
    <mergeCell ref="QUJ61:QUY61"/>
    <mergeCell ref="QUZ61:QVO61"/>
    <mergeCell ref="QVP61:QWE61"/>
    <mergeCell ref="QWF61:QWU61"/>
    <mergeCell ref="QWV61:QXK61"/>
    <mergeCell ref="QQB61:QQQ61"/>
    <mergeCell ref="QQR61:QRG61"/>
    <mergeCell ref="QRH61:QRW61"/>
    <mergeCell ref="QRX61:QSM61"/>
    <mergeCell ref="QSN61:QTC61"/>
    <mergeCell ref="QTD61:QTS61"/>
    <mergeCell ref="QMJ61:QMY61"/>
    <mergeCell ref="QMZ61:QNO61"/>
    <mergeCell ref="QNP61:QOE61"/>
    <mergeCell ref="QOF61:QOU61"/>
    <mergeCell ref="QOV61:QPK61"/>
    <mergeCell ref="QPL61:QQA61"/>
    <mergeCell ref="QIR61:QJG61"/>
    <mergeCell ref="QJH61:QJW61"/>
    <mergeCell ref="QJX61:QKM61"/>
    <mergeCell ref="QKN61:QLC61"/>
    <mergeCell ref="QLD61:QLS61"/>
    <mergeCell ref="QLT61:QMI61"/>
    <mergeCell ref="QEZ61:QFO61"/>
    <mergeCell ref="QFP61:QGE61"/>
    <mergeCell ref="QGF61:QGU61"/>
    <mergeCell ref="QGV61:QHK61"/>
    <mergeCell ref="QHL61:QIA61"/>
    <mergeCell ref="QIB61:QIQ61"/>
    <mergeCell ref="QBH61:QBW61"/>
    <mergeCell ref="QBX61:QCM61"/>
    <mergeCell ref="QCN61:QDC61"/>
    <mergeCell ref="QDD61:QDS61"/>
    <mergeCell ref="QDT61:QEI61"/>
    <mergeCell ref="QEJ61:QEY61"/>
    <mergeCell ref="PXP61:PYE61"/>
    <mergeCell ref="PYF61:PYU61"/>
    <mergeCell ref="PYV61:PZK61"/>
    <mergeCell ref="PZL61:QAA61"/>
    <mergeCell ref="QAB61:QAQ61"/>
    <mergeCell ref="QAR61:QBG61"/>
    <mergeCell ref="PTX61:PUM61"/>
    <mergeCell ref="PUN61:PVC61"/>
    <mergeCell ref="PVD61:PVS61"/>
    <mergeCell ref="PVT61:PWI61"/>
    <mergeCell ref="PWJ61:PWY61"/>
    <mergeCell ref="PWZ61:PXO61"/>
    <mergeCell ref="PQF61:PQU61"/>
    <mergeCell ref="PQV61:PRK61"/>
    <mergeCell ref="PRL61:PSA61"/>
    <mergeCell ref="PSB61:PSQ61"/>
    <mergeCell ref="PSR61:PTG61"/>
    <mergeCell ref="PTH61:PTW61"/>
    <mergeCell ref="PMN61:PNC61"/>
    <mergeCell ref="PND61:PNS61"/>
    <mergeCell ref="PNT61:POI61"/>
    <mergeCell ref="POJ61:POY61"/>
    <mergeCell ref="POZ61:PPO61"/>
    <mergeCell ref="PPP61:PQE61"/>
    <mergeCell ref="PIV61:PJK61"/>
    <mergeCell ref="PJL61:PKA61"/>
    <mergeCell ref="PKB61:PKQ61"/>
    <mergeCell ref="PKR61:PLG61"/>
    <mergeCell ref="PLH61:PLW61"/>
    <mergeCell ref="PLX61:PMM61"/>
    <mergeCell ref="PFD61:PFS61"/>
    <mergeCell ref="PFT61:PGI61"/>
    <mergeCell ref="PGJ61:PGY61"/>
    <mergeCell ref="PGZ61:PHO61"/>
    <mergeCell ref="PHP61:PIE61"/>
    <mergeCell ref="PIF61:PIU61"/>
    <mergeCell ref="PBL61:PCA61"/>
    <mergeCell ref="PCB61:PCQ61"/>
    <mergeCell ref="PCR61:PDG61"/>
    <mergeCell ref="PDH61:PDW61"/>
    <mergeCell ref="PDX61:PEM61"/>
    <mergeCell ref="PEN61:PFC61"/>
    <mergeCell ref="OXT61:OYI61"/>
    <mergeCell ref="OYJ61:OYY61"/>
    <mergeCell ref="OYZ61:OZO61"/>
    <mergeCell ref="OZP61:PAE61"/>
    <mergeCell ref="PAF61:PAU61"/>
    <mergeCell ref="PAV61:PBK61"/>
    <mergeCell ref="OUB61:OUQ61"/>
    <mergeCell ref="OUR61:OVG61"/>
    <mergeCell ref="OVH61:OVW61"/>
    <mergeCell ref="OVX61:OWM61"/>
    <mergeCell ref="OWN61:OXC61"/>
    <mergeCell ref="OXD61:OXS61"/>
    <mergeCell ref="OQJ61:OQY61"/>
    <mergeCell ref="OQZ61:ORO61"/>
    <mergeCell ref="ORP61:OSE61"/>
    <mergeCell ref="OSF61:OSU61"/>
    <mergeCell ref="OSV61:OTK61"/>
    <mergeCell ref="OTL61:OUA61"/>
    <mergeCell ref="OMR61:ONG61"/>
    <mergeCell ref="ONH61:ONW61"/>
    <mergeCell ref="ONX61:OOM61"/>
    <mergeCell ref="OON61:OPC61"/>
    <mergeCell ref="OPD61:OPS61"/>
    <mergeCell ref="OPT61:OQI61"/>
    <mergeCell ref="OIZ61:OJO61"/>
    <mergeCell ref="OJP61:OKE61"/>
    <mergeCell ref="OKF61:OKU61"/>
    <mergeCell ref="OKV61:OLK61"/>
    <mergeCell ref="OLL61:OMA61"/>
    <mergeCell ref="OMB61:OMQ61"/>
    <mergeCell ref="OFH61:OFW61"/>
    <mergeCell ref="OFX61:OGM61"/>
    <mergeCell ref="OGN61:OHC61"/>
    <mergeCell ref="OHD61:OHS61"/>
    <mergeCell ref="OHT61:OII61"/>
    <mergeCell ref="OIJ61:OIY61"/>
    <mergeCell ref="OBP61:OCE61"/>
    <mergeCell ref="OCF61:OCU61"/>
    <mergeCell ref="OCV61:ODK61"/>
    <mergeCell ref="ODL61:OEA61"/>
    <mergeCell ref="OEB61:OEQ61"/>
    <mergeCell ref="OER61:OFG61"/>
    <mergeCell ref="NXX61:NYM61"/>
    <mergeCell ref="NYN61:NZC61"/>
    <mergeCell ref="NZD61:NZS61"/>
    <mergeCell ref="NZT61:OAI61"/>
    <mergeCell ref="OAJ61:OAY61"/>
    <mergeCell ref="OAZ61:OBO61"/>
    <mergeCell ref="NUF61:NUU61"/>
    <mergeCell ref="NUV61:NVK61"/>
    <mergeCell ref="NVL61:NWA61"/>
    <mergeCell ref="NWB61:NWQ61"/>
    <mergeCell ref="NWR61:NXG61"/>
    <mergeCell ref="NXH61:NXW61"/>
    <mergeCell ref="NQN61:NRC61"/>
    <mergeCell ref="NRD61:NRS61"/>
    <mergeCell ref="NRT61:NSI61"/>
    <mergeCell ref="NSJ61:NSY61"/>
    <mergeCell ref="NSZ61:NTO61"/>
    <mergeCell ref="NTP61:NUE61"/>
    <mergeCell ref="NMV61:NNK61"/>
    <mergeCell ref="NNL61:NOA61"/>
    <mergeCell ref="NOB61:NOQ61"/>
    <mergeCell ref="NOR61:NPG61"/>
    <mergeCell ref="NPH61:NPW61"/>
    <mergeCell ref="NPX61:NQM61"/>
    <mergeCell ref="NJD61:NJS61"/>
    <mergeCell ref="NJT61:NKI61"/>
    <mergeCell ref="NKJ61:NKY61"/>
    <mergeCell ref="NKZ61:NLO61"/>
    <mergeCell ref="NLP61:NME61"/>
    <mergeCell ref="NMF61:NMU61"/>
    <mergeCell ref="NFL61:NGA61"/>
    <mergeCell ref="NGB61:NGQ61"/>
    <mergeCell ref="NGR61:NHG61"/>
    <mergeCell ref="NHH61:NHW61"/>
    <mergeCell ref="NHX61:NIM61"/>
    <mergeCell ref="NIN61:NJC61"/>
    <mergeCell ref="NBT61:NCI61"/>
    <mergeCell ref="NCJ61:NCY61"/>
    <mergeCell ref="NCZ61:NDO61"/>
    <mergeCell ref="NDP61:NEE61"/>
    <mergeCell ref="NEF61:NEU61"/>
    <mergeCell ref="NEV61:NFK61"/>
    <mergeCell ref="MYB61:MYQ61"/>
    <mergeCell ref="MYR61:MZG61"/>
    <mergeCell ref="MZH61:MZW61"/>
    <mergeCell ref="MZX61:NAM61"/>
    <mergeCell ref="NAN61:NBC61"/>
    <mergeCell ref="NBD61:NBS61"/>
    <mergeCell ref="MUJ61:MUY61"/>
    <mergeCell ref="MUZ61:MVO61"/>
    <mergeCell ref="MVP61:MWE61"/>
    <mergeCell ref="MWF61:MWU61"/>
    <mergeCell ref="MWV61:MXK61"/>
    <mergeCell ref="MXL61:MYA61"/>
    <mergeCell ref="MQR61:MRG61"/>
    <mergeCell ref="MRH61:MRW61"/>
    <mergeCell ref="MRX61:MSM61"/>
    <mergeCell ref="MSN61:MTC61"/>
    <mergeCell ref="MTD61:MTS61"/>
    <mergeCell ref="MTT61:MUI61"/>
    <mergeCell ref="MMZ61:MNO61"/>
    <mergeCell ref="MNP61:MOE61"/>
    <mergeCell ref="MOF61:MOU61"/>
    <mergeCell ref="MOV61:MPK61"/>
    <mergeCell ref="MPL61:MQA61"/>
    <mergeCell ref="MQB61:MQQ61"/>
    <mergeCell ref="MJH61:MJW61"/>
    <mergeCell ref="MJX61:MKM61"/>
    <mergeCell ref="MKN61:MLC61"/>
    <mergeCell ref="MLD61:MLS61"/>
    <mergeCell ref="MLT61:MMI61"/>
    <mergeCell ref="MMJ61:MMY61"/>
    <mergeCell ref="MFP61:MGE61"/>
    <mergeCell ref="MGF61:MGU61"/>
    <mergeCell ref="MGV61:MHK61"/>
    <mergeCell ref="MHL61:MIA61"/>
    <mergeCell ref="MIB61:MIQ61"/>
    <mergeCell ref="MIR61:MJG61"/>
    <mergeCell ref="MBX61:MCM61"/>
    <mergeCell ref="MCN61:MDC61"/>
    <mergeCell ref="MDD61:MDS61"/>
    <mergeCell ref="MDT61:MEI61"/>
    <mergeCell ref="MEJ61:MEY61"/>
    <mergeCell ref="MEZ61:MFO61"/>
    <mergeCell ref="LYF61:LYU61"/>
    <mergeCell ref="LYV61:LZK61"/>
    <mergeCell ref="LZL61:MAA61"/>
    <mergeCell ref="MAB61:MAQ61"/>
    <mergeCell ref="MAR61:MBG61"/>
    <mergeCell ref="MBH61:MBW61"/>
    <mergeCell ref="LUN61:LVC61"/>
    <mergeCell ref="LVD61:LVS61"/>
    <mergeCell ref="LVT61:LWI61"/>
    <mergeCell ref="LWJ61:LWY61"/>
    <mergeCell ref="LWZ61:LXO61"/>
    <mergeCell ref="LXP61:LYE61"/>
    <mergeCell ref="LQV61:LRK61"/>
    <mergeCell ref="LRL61:LSA61"/>
    <mergeCell ref="LSB61:LSQ61"/>
    <mergeCell ref="LSR61:LTG61"/>
    <mergeCell ref="LTH61:LTW61"/>
    <mergeCell ref="LTX61:LUM61"/>
    <mergeCell ref="LND61:LNS61"/>
    <mergeCell ref="LNT61:LOI61"/>
    <mergeCell ref="LOJ61:LOY61"/>
    <mergeCell ref="LOZ61:LPO61"/>
    <mergeCell ref="LPP61:LQE61"/>
    <mergeCell ref="LQF61:LQU61"/>
    <mergeCell ref="LJL61:LKA61"/>
    <mergeCell ref="LKB61:LKQ61"/>
    <mergeCell ref="LKR61:LLG61"/>
    <mergeCell ref="LLH61:LLW61"/>
    <mergeCell ref="LLX61:LMM61"/>
    <mergeCell ref="LMN61:LNC61"/>
    <mergeCell ref="LFT61:LGI61"/>
    <mergeCell ref="LGJ61:LGY61"/>
    <mergeCell ref="LGZ61:LHO61"/>
    <mergeCell ref="LHP61:LIE61"/>
    <mergeCell ref="LIF61:LIU61"/>
    <mergeCell ref="LIV61:LJK61"/>
    <mergeCell ref="LCB61:LCQ61"/>
    <mergeCell ref="LCR61:LDG61"/>
    <mergeCell ref="LDH61:LDW61"/>
    <mergeCell ref="LDX61:LEM61"/>
    <mergeCell ref="LEN61:LFC61"/>
    <mergeCell ref="LFD61:LFS61"/>
    <mergeCell ref="KYJ61:KYY61"/>
    <mergeCell ref="KYZ61:KZO61"/>
    <mergeCell ref="KZP61:LAE61"/>
    <mergeCell ref="LAF61:LAU61"/>
    <mergeCell ref="LAV61:LBK61"/>
    <mergeCell ref="LBL61:LCA61"/>
    <mergeCell ref="KUR61:KVG61"/>
    <mergeCell ref="KVH61:KVW61"/>
    <mergeCell ref="KVX61:KWM61"/>
    <mergeCell ref="KWN61:KXC61"/>
    <mergeCell ref="KXD61:KXS61"/>
    <mergeCell ref="KXT61:KYI61"/>
    <mergeCell ref="KQZ61:KRO61"/>
    <mergeCell ref="KRP61:KSE61"/>
    <mergeCell ref="KSF61:KSU61"/>
    <mergeCell ref="KSV61:KTK61"/>
    <mergeCell ref="KTL61:KUA61"/>
    <mergeCell ref="KUB61:KUQ61"/>
    <mergeCell ref="KNH61:KNW61"/>
    <mergeCell ref="KNX61:KOM61"/>
    <mergeCell ref="KON61:KPC61"/>
    <mergeCell ref="KPD61:KPS61"/>
    <mergeCell ref="KPT61:KQI61"/>
    <mergeCell ref="KQJ61:KQY61"/>
    <mergeCell ref="KJP61:KKE61"/>
    <mergeCell ref="KKF61:KKU61"/>
    <mergeCell ref="KKV61:KLK61"/>
    <mergeCell ref="KLL61:KMA61"/>
    <mergeCell ref="KMB61:KMQ61"/>
    <mergeCell ref="KMR61:KNG61"/>
    <mergeCell ref="KFX61:KGM61"/>
    <mergeCell ref="KGN61:KHC61"/>
    <mergeCell ref="KHD61:KHS61"/>
    <mergeCell ref="KHT61:KII61"/>
    <mergeCell ref="KIJ61:KIY61"/>
    <mergeCell ref="KIZ61:KJO61"/>
    <mergeCell ref="KCF61:KCU61"/>
    <mergeCell ref="KCV61:KDK61"/>
    <mergeCell ref="KDL61:KEA61"/>
    <mergeCell ref="KEB61:KEQ61"/>
    <mergeCell ref="KER61:KFG61"/>
    <mergeCell ref="KFH61:KFW61"/>
    <mergeCell ref="JYN61:JZC61"/>
    <mergeCell ref="JZD61:JZS61"/>
    <mergeCell ref="JZT61:KAI61"/>
    <mergeCell ref="KAJ61:KAY61"/>
    <mergeCell ref="KAZ61:KBO61"/>
    <mergeCell ref="KBP61:KCE61"/>
    <mergeCell ref="JUV61:JVK61"/>
    <mergeCell ref="JVL61:JWA61"/>
    <mergeCell ref="JWB61:JWQ61"/>
    <mergeCell ref="JWR61:JXG61"/>
    <mergeCell ref="JXH61:JXW61"/>
    <mergeCell ref="JXX61:JYM61"/>
    <mergeCell ref="JRD61:JRS61"/>
    <mergeCell ref="JRT61:JSI61"/>
    <mergeCell ref="JSJ61:JSY61"/>
    <mergeCell ref="JSZ61:JTO61"/>
    <mergeCell ref="JTP61:JUE61"/>
    <mergeCell ref="JUF61:JUU61"/>
    <mergeCell ref="JNL61:JOA61"/>
    <mergeCell ref="JOB61:JOQ61"/>
    <mergeCell ref="JOR61:JPG61"/>
    <mergeCell ref="JPH61:JPW61"/>
    <mergeCell ref="JPX61:JQM61"/>
    <mergeCell ref="JQN61:JRC61"/>
    <mergeCell ref="JJT61:JKI61"/>
    <mergeCell ref="JKJ61:JKY61"/>
    <mergeCell ref="JKZ61:JLO61"/>
    <mergeCell ref="JLP61:JME61"/>
    <mergeCell ref="JMF61:JMU61"/>
    <mergeCell ref="JMV61:JNK61"/>
    <mergeCell ref="JGB61:JGQ61"/>
    <mergeCell ref="JGR61:JHG61"/>
    <mergeCell ref="JHH61:JHW61"/>
    <mergeCell ref="JHX61:JIM61"/>
    <mergeCell ref="JIN61:JJC61"/>
    <mergeCell ref="JJD61:JJS61"/>
    <mergeCell ref="JCJ61:JCY61"/>
    <mergeCell ref="JCZ61:JDO61"/>
    <mergeCell ref="JDP61:JEE61"/>
    <mergeCell ref="JEF61:JEU61"/>
    <mergeCell ref="JEV61:JFK61"/>
    <mergeCell ref="JFL61:JGA61"/>
    <mergeCell ref="IYR61:IZG61"/>
    <mergeCell ref="IZH61:IZW61"/>
    <mergeCell ref="IZX61:JAM61"/>
    <mergeCell ref="JAN61:JBC61"/>
    <mergeCell ref="JBD61:JBS61"/>
    <mergeCell ref="JBT61:JCI61"/>
    <mergeCell ref="IUZ61:IVO61"/>
    <mergeCell ref="IVP61:IWE61"/>
    <mergeCell ref="IWF61:IWU61"/>
    <mergeCell ref="IWV61:IXK61"/>
    <mergeCell ref="IXL61:IYA61"/>
    <mergeCell ref="IYB61:IYQ61"/>
    <mergeCell ref="IRH61:IRW61"/>
    <mergeCell ref="IRX61:ISM61"/>
    <mergeCell ref="ISN61:ITC61"/>
    <mergeCell ref="ITD61:ITS61"/>
    <mergeCell ref="ITT61:IUI61"/>
    <mergeCell ref="IUJ61:IUY61"/>
    <mergeCell ref="INP61:IOE61"/>
    <mergeCell ref="IOF61:IOU61"/>
    <mergeCell ref="IOV61:IPK61"/>
    <mergeCell ref="IPL61:IQA61"/>
    <mergeCell ref="IQB61:IQQ61"/>
    <mergeCell ref="IQR61:IRG61"/>
    <mergeCell ref="IJX61:IKM61"/>
    <mergeCell ref="IKN61:ILC61"/>
    <mergeCell ref="ILD61:ILS61"/>
    <mergeCell ref="ILT61:IMI61"/>
    <mergeCell ref="IMJ61:IMY61"/>
    <mergeCell ref="IMZ61:INO61"/>
    <mergeCell ref="IGF61:IGU61"/>
    <mergeCell ref="IGV61:IHK61"/>
    <mergeCell ref="IHL61:IIA61"/>
    <mergeCell ref="IIB61:IIQ61"/>
    <mergeCell ref="IIR61:IJG61"/>
    <mergeCell ref="IJH61:IJW61"/>
    <mergeCell ref="ICN61:IDC61"/>
    <mergeCell ref="IDD61:IDS61"/>
    <mergeCell ref="IDT61:IEI61"/>
    <mergeCell ref="IEJ61:IEY61"/>
    <mergeCell ref="IEZ61:IFO61"/>
    <mergeCell ref="IFP61:IGE61"/>
    <mergeCell ref="HYV61:HZK61"/>
    <mergeCell ref="HZL61:IAA61"/>
    <mergeCell ref="IAB61:IAQ61"/>
    <mergeCell ref="IAR61:IBG61"/>
    <mergeCell ref="IBH61:IBW61"/>
    <mergeCell ref="IBX61:ICM61"/>
    <mergeCell ref="HVD61:HVS61"/>
    <mergeCell ref="HVT61:HWI61"/>
    <mergeCell ref="HWJ61:HWY61"/>
    <mergeCell ref="HWZ61:HXO61"/>
    <mergeCell ref="HXP61:HYE61"/>
    <mergeCell ref="HYF61:HYU61"/>
    <mergeCell ref="HRL61:HSA61"/>
    <mergeCell ref="HSB61:HSQ61"/>
    <mergeCell ref="HSR61:HTG61"/>
    <mergeCell ref="HTH61:HTW61"/>
    <mergeCell ref="HTX61:HUM61"/>
    <mergeCell ref="HUN61:HVC61"/>
    <mergeCell ref="HNT61:HOI61"/>
    <mergeCell ref="HOJ61:HOY61"/>
    <mergeCell ref="HOZ61:HPO61"/>
    <mergeCell ref="HPP61:HQE61"/>
    <mergeCell ref="HQF61:HQU61"/>
    <mergeCell ref="HQV61:HRK61"/>
    <mergeCell ref="HKB61:HKQ61"/>
    <mergeCell ref="HKR61:HLG61"/>
    <mergeCell ref="HLH61:HLW61"/>
    <mergeCell ref="HLX61:HMM61"/>
    <mergeCell ref="HMN61:HNC61"/>
    <mergeCell ref="HND61:HNS61"/>
    <mergeCell ref="HGJ61:HGY61"/>
    <mergeCell ref="HGZ61:HHO61"/>
    <mergeCell ref="HHP61:HIE61"/>
    <mergeCell ref="HIF61:HIU61"/>
    <mergeCell ref="HIV61:HJK61"/>
    <mergeCell ref="HJL61:HKA61"/>
    <mergeCell ref="HCR61:HDG61"/>
    <mergeCell ref="HDH61:HDW61"/>
    <mergeCell ref="HDX61:HEM61"/>
    <mergeCell ref="HEN61:HFC61"/>
    <mergeCell ref="HFD61:HFS61"/>
    <mergeCell ref="HFT61:HGI61"/>
    <mergeCell ref="GYZ61:GZO61"/>
    <mergeCell ref="GZP61:HAE61"/>
    <mergeCell ref="HAF61:HAU61"/>
    <mergeCell ref="HAV61:HBK61"/>
    <mergeCell ref="HBL61:HCA61"/>
    <mergeCell ref="HCB61:HCQ61"/>
    <mergeCell ref="GVH61:GVW61"/>
    <mergeCell ref="GVX61:GWM61"/>
    <mergeCell ref="GWN61:GXC61"/>
    <mergeCell ref="GXD61:GXS61"/>
    <mergeCell ref="GXT61:GYI61"/>
    <mergeCell ref="GYJ61:GYY61"/>
    <mergeCell ref="GRP61:GSE61"/>
    <mergeCell ref="GSF61:GSU61"/>
    <mergeCell ref="GSV61:GTK61"/>
    <mergeCell ref="GTL61:GUA61"/>
    <mergeCell ref="GUB61:GUQ61"/>
    <mergeCell ref="GUR61:GVG61"/>
    <mergeCell ref="GNX61:GOM61"/>
    <mergeCell ref="GON61:GPC61"/>
    <mergeCell ref="GPD61:GPS61"/>
    <mergeCell ref="GPT61:GQI61"/>
    <mergeCell ref="GQJ61:GQY61"/>
    <mergeCell ref="GQZ61:GRO61"/>
    <mergeCell ref="GKF61:GKU61"/>
    <mergeCell ref="GKV61:GLK61"/>
    <mergeCell ref="GLL61:GMA61"/>
    <mergeCell ref="GMB61:GMQ61"/>
    <mergeCell ref="GMR61:GNG61"/>
    <mergeCell ref="GNH61:GNW61"/>
    <mergeCell ref="GGN61:GHC61"/>
    <mergeCell ref="GHD61:GHS61"/>
    <mergeCell ref="GHT61:GII61"/>
    <mergeCell ref="GIJ61:GIY61"/>
    <mergeCell ref="GIZ61:GJO61"/>
    <mergeCell ref="GJP61:GKE61"/>
    <mergeCell ref="GCV61:GDK61"/>
    <mergeCell ref="GDL61:GEA61"/>
    <mergeCell ref="GEB61:GEQ61"/>
    <mergeCell ref="GER61:GFG61"/>
    <mergeCell ref="GFH61:GFW61"/>
    <mergeCell ref="GFX61:GGM61"/>
    <mergeCell ref="FZD61:FZS61"/>
    <mergeCell ref="FZT61:GAI61"/>
    <mergeCell ref="GAJ61:GAY61"/>
    <mergeCell ref="GAZ61:GBO61"/>
    <mergeCell ref="GBP61:GCE61"/>
    <mergeCell ref="GCF61:GCU61"/>
    <mergeCell ref="FVL61:FWA61"/>
    <mergeCell ref="FWB61:FWQ61"/>
    <mergeCell ref="FWR61:FXG61"/>
    <mergeCell ref="FXH61:FXW61"/>
    <mergeCell ref="FXX61:FYM61"/>
    <mergeCell ref="FYN61:FZC61"/>
    <mergeCell ref="FRT61:FSI61"/>
    <mergeCell ref="FSJ61:FSY61"/>
    <mergeCell ref="FSZ61:FTO61"/>
    <mergeCell ref="FTP61:FUE61"/>
    <mergeCell ref="FUF61:FUU61"/>
    <mergeCell ref="FUV61:FVK61"/>
    <mergeCell ref="FOB61:FOQ61"/>
    <mergeCell ref="FOR61:FPG61"/>
    <mergeCell ref="FPH61:FPW61"/>
    <mergeCell ref="FPX61:FQM61"/>
    <mergeCell ref="FQN61:FRC61"/>
    <mergeCell ref="FRD61:FRS61"/>
    <mergeCell ref="FKJ61:FKY61"/>
    <mergeCell ref="FKZ61:FLO61"/>
    <mergeCell ref="FLP61:FME61"/>
    <mergeCell ref="FMF61:FMU61"/>
    <mergeCell ref="FMV61:FNK61"/>
    <mergeCell ref="FNL61:FOA61"/>
    <mergeCell ref="FGR61:FHG61"/>
    <mergeCell ref="FHH61:FHW61"/>
    <mergeCell ref="FHX61:FIM61"/>
    <mergeCell ref="FIN61:FJC61"/>
    <mergeCell ref="FJD61:FJS61"/>
    <mergeCell ref="FJT61:FKI61"/>
    <mergeCell ref="FCZ61:FDO61"/>
    <mergeCell ref="FDP61:FEE61"/>
    <mergeCell ref="FEF61:FEU61"/>
    <mergeCell ref="FEV61:FFK61"/>
    <mergeCell ref="FFL61:FGA61"/>
    <mergeCell ref="FGB61:FGQ61"/>
    <mergeCell ref="EZH61:EZW61"/>
    <mergeCell ref="EZX61:FAM61"/>
    <mergeCell ref="FAN61:FBC61"/>
    <mergeCell ref="FBD61:FBS61"/>
    <mergeCell ref="FBT61:FCI61"/>
    <mergeCell ref="FCJ61:FCY61"/>
    <mergeCell ref="EVP61:EWE61"/>
    <mergeCell ref="EWF61:EWU61"/>
    <mergeCell ref="EWV61:EXK61"/>
    <mergeCell ref="EXL61:EYA61"/>
    <mergeCell ref="EYB61:EYQ61"/>
    <mergeCell ref="EYR61:EZG61"/>
    <mergeCell ref="ERX61:ESM61"/>
    <mergeCell ref="ESN61:ETC61"/>
    <mergeCell ref="ETD61:ETS61"/>
    <mergeCell ref="ETT61:EUI61"/>
    <mergeCell ref="EUJ61:EUY61"/>
    <mergeCell ref="EUZ61:EVO61"/>
    <mergeCell ref="EOF61:EOU61"/>
    <mergeCell ref="EOV61:EPK61"/>
    <mergeCell ref="EPL61:EQA61"/>
    <mergeCell ref="EQB61:EQQ61"/>
    <mergeCell ref="EQR61:ERG61"/>
    <mergeCell ref="ERH61:ERW61"/>
    <mergeCell ref="EKN61:ELC61"/>
    <mergeCell ref="ELD61:ELS61"/>
    <mergeCell ref="ELT61:EMI61"/>
    <mergeCell ref="EMJ61:EMY61"/>
    <mergeCell ref="EMZ61:ENO61"/>
    <mergeCell ref="ENP61:EOE61"/>
    <mergeCell ref="EGV61:EHK61"/>
    <mergeCell ref="EHL61:EIA61"/>
    <mergeCell ref="EIB61:EIQ61"/>
    <mergeCell ref="EIR61:EJG61"/>
    <mergeCell ref="EJH61:EJW61"/>
    <mergeCell ref="EJX61:EKM61"/>
    <mergeCell ref="EDD61:EDS61"/>
    <mergeCell ref="EDT61:EEI61"/>
    <mergeCell ref="EEJ61:EEY61"/>
    <mergeCell ref="EEZ61:EFO61"/>
    <mergeCell ref="EFP61:EGE61"/>
    <mergeCell ref="EGF61:EGU61"/>
    <mergeCell ref="DZL61:EAA61"/>
    <mergeCell ref="EAB61:EAQ61"/>
    <mergeCell ref="EAR61:EBG61"/>
    <mergeCell ref="EBH61:EBW61"/>
    <mergeCell ref="EBX61:ECM61"/>
    <mergeCell ref="ECN61:EDC61"/>
    <mergeCell ref="DVT61:DWI61"/>
    <mergeCell ref="DWJ61:DWY61"/>
    <mergeCell ref="DWZ61:DXO61"/>
    <mergeCell ref="DXP61:DYE61"/>
    <mergeCell ref="DYF61:DYU61"/>
    <mergeCell ref="DYV61:DZK61"/>
    <mergeCell ref="DSB61:DSQ61"/>
    <mergeCell ref="DSR61:DTG61"/>
    <mergeCell ref="DTH61:DTW61"/>
    <mergeCell ref="DTX61:DUM61"/>
    <mergeCell ref="DUN61:DVC61"/>
    <mergeCell ref="DVD61:DVS61"/>
    <mergeCell ref="DOJ61:DOY61"/>
    <mergeCell ref="DOZ61:DPO61"/>
    <mergeCell ref="DPP61:DQE61"/>
    <mergeCell ref="DQF61:DQU61"/>
    <mergeCell ref="DQV61:DRK61"/>
    <mergeCell ref="DRL61:DSA61"/>
    <mergeCell ref="DKR61:DLG61"/>
    <mergeCell ref="DLH61:DLW61"/>
    <mergeCell ref="DLX61:DMM61"/>
    <mergeCell ref="DMN61:DNC61"/>
    <mergeCell ref="DND61:DNS61"/>
    <mergeCell ref="DNT61:DOI61"/>
    <mergeCell ref="DGZ61:DHO61"/>
    <mergeCell ref="DHP61:DIE61"/>
    <mergeCell ref="DIF61:DIU61"/>
    <mergeCell ref="DIV61:DJK61"/>
    <mergeCell ref="DJL61:DKA61"/>
    <mergeCell ref="DKB61:DKQ61"/>
    <mergeCell ref="DDH61:DDW61"/>
    <mergeCell ref="DDX61:DEM61"/>
    <mergeCell ref="DEN61:DFC61"/>
    <mergeCell ref="DFD61:DFS61"/>
    <mergeCell ref="DFT61:DGI61"/>
    <mergeCell ref="DGJ61:DGY61"/>
    <mergeCell ref="CZP61:DAE61"/>
    <mergeCell ref="DAF61:DAU61"/>
    <mergeCell ref="DAV61:DBK61"/>
    <mergeCell ref="DBL61:DCA61"/>
    <mergeCell ref="DCB61:DCQ61"/>
    <mergeCell ref="DCR61:DDG61"/>
    <mergeCell ref="CVX61:CWM61"/>
    <mergeCell ref="CWN61:CXC61"/>
    <mergeCell ref="CXD61:CXS61"/>
    <mergeCell ref="CXT61:CYI61"/>
    <mergeCell ref="CYJ61:CYY61"/>
    <mergeCell ref="CYZ61:CZO61"/>
    <mergeCell ref="CSF61:CSU61"/>
    <mergeCell ref="CSV61:CTK61"/>
    <mergeCell ref="CTL61:CUA61"/>
    <mergeCell ref="CUB61:CUQ61"/>
    <mergeCell ref="CUR61:CVG61"/>
    <mergeCell ref="CVH61:CVW61"/>
    <mergeCell ref="CON61:CPC61"/>
    <mergeCell ref="CPD61:CPS61"/>
    <mergeCell ref="CPT61:CQI61"/>
    <mergeCell ref="CQJ61:CQY61"/>
    <mergeCell ref="CQZ61:CRO61"/>
    <mergeCell ref="CRP61:CSE61"/>
    <mergeCell ref="CKV61:CLK61"/>
    <mergeCell ref="CLL61:CMA61"/>
    <mergeCell ref="CMB61:CMQ61"/>
    <mergeCell ref="CMR61:CNG61"/>
    <mergeCell ref="CNH61:CNW61"/>
    <mergeCell ref="CNX61:COM61"/>
    <mergeCell ref="CHD61:CHS61"/>
    <mergeCell ref="CHT61:CII61"/>
    <mergeCell ref="CIJ61:CIY61"/>
    <mergeCell ref="CIZ61:CJO61"/>
    <mergeCell ref="CJP61:CKE61"/>
    <mergeCell ref="CKF61:CKU61"/>
    <mergeCell ref="CDL61:CEA61"/>
    <mergeCell ref="CEB61:CEQ61"/>
    <mergeCell ref="CER61:CFG61"/>
    <mergeCell ref="CFH61:CFW61"/>
    <mergeCell ref="CFX61:CGM61"/>
    <mergeCell ref="CGN61:CHC61"/>
    <mergeCell ref="BZT61:CAI61"/>
    <mergeCell ref="CAJ61:CAY61"/>
    <mergeCell ref="CAZ61:CBO61"/>
    <mergeCell ref="CBP61:CCE61"/>
    <mergeCell ref="CCF61:CCU61"/>
    <mergeCell ref="CCV61:CDK61"/>
    <mergeCell ref="BWB61:BWQ61"/>
    <mergeCell ref="BWR61:BXG61"/>
    <mergeCell ref="BXH61:BXW61"/>
    <mergeCell ref="BXX61:BYM61"/>
    <mergeCell ref="BYN61:BZC61"/>
    <mergeCell ref="BZD61:BZS61"/>
    <mergeCell ref="BSJ61:BSY61"/>
    <mergeCell ref="BSZ61:BTO61"/>
    <mergeCell ref="BTP61:BUE61"/>
    <mergeCell ref="BUF61:BUU61"/>
    <mergeCell ref="BUV61:BVK61"/>
    <mergeCell ref="BVL61:BWA61"/>
    <mergeCell ref="BOR61:BPG61"/>
    <mergeCell ref="BPH61:BPW61"/>
    <mergeCell ref="BPX61:BQM61"/>
    <mergeCell ref="BQN61:BRC61"/>
    <mergeCell ref="BRD61:BRS61"/>
    <mergeCell ref="BRT61:BSI61"/>
    <mergeCell ref="BKZ61:BLO61"/>
    <mergeCell ref="BLP61:BME61"/>
    <mergeCell ref="BMF61:BMU61"/>
    <mergeCell ref="BMV61:BNK61"/>
    <mergeCell ref="BNL61:BOA61"/>
    <mergeCell ref="BOB61:BOQ61"/>
    <mergeCell ref="BHH61:BHW61"/>
    <mergeCell ref="BHX61:BIM61"/>
    <mergeCell ref="BIN61:BJC61"/>
    <mergeCell ref="BJD61:BJS61"/>
    <mergeCell ref="BJT61:BKI61"/>
    <mergeCell ref="BKJ61:BKY61"/>
    <mergeCell ref="BDP61:BEE61"/>
    <mergeCell ref="BEF61:BEU61"/>
    <mergeCell ref="BEV61:BFK61"/>
    <mergeCell ref="BFL61:BGA61"/>
    <mergeCell ref="BGB61:BGQ61"/>
    <mergeCell ref="BGR61:BHG61"/>
    <mergeCell ref="AZX61:BAM61"/>
    <mergeCell ref="BAN61:BBC61"/>
    <mergeCell ref="BBD61:BBS61"/>
    <mergeCell ref="BBT61:BCI61"/>
    <mergeCell ref="BCJ61:BCY61"/>
    <mergeCell ref="BCZ61:BDO61"/>
    <mergeCell ref="AWF61:AWU61"/>
    <mergeCell ref="AWV61:AXK61"/>
    <mergeCell ref="AXL61:AYA61"/>
    <mergeCell ref="AYB61:AYQ61"/>
    <mergeCell ref="AYR61:AZG61"/>
    <mergeCell ref="AZH61:AZW61"/>
    <mergeCell ref="ASN61:ATC61"/>
    <mergeCell ref="ATD61:ATS61"/>
    <mergeCell ref="ATT61:AUI61"/>
    <mergeCell ref="AUJ61:AUY61"/>
    <mergeCell ref="AUZ61:AVO61"/>
    <mergeCell ref="AVP61:AWE61"/>
    <mergeCell ref="AOV61:APK61"/>
    <mergeCell ref="APL61:AQA61"/>
    <mergeCell ref="AQB61:AQQ61"/>
    <mergeCell ref="AQR61:ARG61"/>
    <mergeCell ref="ARH61:ARW61"/>
    <mergeCell ref="ARX61:ASM61"/>
    <mergeCell ref="ALD61:ALS61"/>
    <mergeCell ref="ALT61:AMI61"/>
    <mergeCell ref="AMJ61:AMY61"/>
    <mergeCell ref="AMZ61:ANO61"/>
    <mergeCell ref="ANP61:AOE61"/>
    <mergeCell ref="AOF61:AOU61"/>
    <mergeCell ref="AHL61:AIA61"/>
    <mergeCell ref="AIB61:AIQ61"/>
    <mergeCell ref="AIR61:AJG61"/>
    <mergeCell ref="AJH61:AJW61"/>
    <mergeCell ref="AJX61:AKM61"/>
    <mergeCell ref="AKN61:ALC61"/>
    <mergeCell ref="ADT61:AEI61"/>
    <mergeCell ref="AEJ61:AEY61"/>
    <mergeCell ref="AEZ61:AFO61"/>
    <mergeCell ref="AFP61:AGE61"/>
    <mergeCell ref="AGF61:AGU61"/>
    <mergeCell ref="AGV61:AHK61"/>
    <mergeCell ref="AAB61:AAQ61"/>
    <mergeCell ref="AAR61:ABG61"/>
    <mergeCell ref="ABH61:ABW61"/>
    <mergeCell ref="ABX61:ACM61"/>
    <mergeCell ref="ACN61:ADC61"/>
    <mergeCell ref="ADD61:ADS61"/>
    <mergeCell ref="WJ61:WY61"/>
    <mergeCell ref="WZ61:XO61"/>
    <mergeCell ref="XP61:YE61"/>
    <mergeCell ref="YF61:YU61"/>
    <mergeCell ref="YV61:ZK61"/>
    <mergeCell ref="ZL61:AAA61"/>
    <mergeCell ref="SR61:TG61"/>
    <mergeCell ref="TH61:TW61"/>
    <mergeCell ref="TX61:UM61"/>
    <mergeCell ref="UN61:VC61"/>
    <mergeCell ref="VD61:VS61"/>
    <mergeCell ref="VT61:WI61"/>
    <mergeCell ref="OZ61:PO61"/>
    <mergeCell ref="PP61:QE61"/>
    <mergeCell ref="QF61:QU61"/>
    <mergeCell ref="QV61:RK61"/>
    <mergeCell ref="RL61:SA61"/>
    <mergeCell ref="SB61:SQ61"/>
    <mergeCell ref="LH61:LW61"/>
    <mergeCell ref="LX61:MM61"/>
    <mergeCell ref="MN61:NC61"/>
    <mergeCell ref="ND61:NS61"/>
    <mergeCell ref="NT61:OI61"/>
    <mergeCell ref="OJ61:OY61"/>
    <mergeCell ref="HP61:IE61"/>
    <mergeCell ref="IF61:IU61"/>
    <mergeCell ref="IV61:JK61"/>
    <mergeCell ref="JL61:KA61"/>
    <mergeCell ref="KB61:KQ61"/>
    <mergeCell ref="KR61:LG61"/>
    <mergeCell ref="DX61:EM61"/>
    <mergeCell ref="EN61:FC61"/>
    <mergeCell ref="FD61:FS61"/>
    <mergeCell ref="FT61:GI61"/>
    <mergeCell ref="GJ61:GY61"/>
    <mergeCell ref="GZ61:HO61"/>
    <mergeCell ref="XDH57:XDW57"/>
    <mergeCell ref="XDX57:XEM57"/>
    <mergeCell ref="XEN57:XFC57"/>
    <mergeCell ref="A61:O61"/>
    <mergeCell ref="AF61:AU61"/>
    <mergeCell ref="AV61:BK61"/>
    <mergeCell ref="BL61:CA61"/>
    <mergeCell ref="CB61:CQ61"/>
    <mergeCell ref="CR61:DG61"/>
    <mergeCell ref="DH61:DW61"/>
    <mergeCell ref="WZP57:XAE57"/>
    <mergeCell ref="XAF57:XAU57"/>
    <mergeCell ref="XAV57:XBK57"/>
    <mergeCell ref="XBL57:XCA57"/>
    <mergeCell ref="XCB57:XCQ57"/>
    <mergeCell ref="XCR57:XDG57"/>
    <mergeCell ref="WVX57:WWM57"/>
    <mergeCell ref="WWN57:WXC57"/>
    <mergeCell ref="WXD57:WXS57"/>
    <mergeCell ref="WXT57:WYI57"/>
    <mergeCell ref="WYJ57:WYY57"/>
    <mergeCell ref="WYZ57:WZO57"/>
    <mergeCell ref="WSF57:WSU57"/>
    <mergeCell ref="WSV57:WTK57"/>
    <mergeCell ref="WTL57:WUA57"/>
    <mergeCell ref="WUB57:WUQ57"/>
    <mergeCell ref="WUR57:WVG57"/>
    <mergeCell ref="WVH57:WVW57"/>
    <mergeCell ref="WON57:WPC57"/>
    <mergeCell ref="WPD57:WPS57"/>
    <mergeCell ref="WPT57:WQI57"/>
    <mergeCell ref="WQJ57:WQY57"/>
    <mergeCell ref="WQZ57:WRO57"/>
    <mergeCell ref="WRP57:WSE57"/>
    <mergeCell ref="WKV57:WLK57"/>
    <mergeCell ref="WLL57:WMA57"/>
    <mergeCell ref="WMB57:WMQ57"/>
    <mergeCell ref="WMR57:WNG57"/>
    <mergeCell ref="WNH57:WNW57"/>
    <mergeCell ref="WNX57:WOM57"/>
    <mergeCell ref="WHD57:WHS57"/>
    <mergeCell ref="WHT57:WII57"/>
    <mergeCell ref="WIJ57:WIY57"/>
    <mergeCell ref="WIZ57:WJO57"/>
    <mergeCell ref="WJP57:WKE57"/>
    <mergeCell ref="WKF57:WKU57"/>
    <mergeCell ref="WDL57:WEA57"/>
    <mergeCell ref="WEB57:WEQ57"/>
    <mergeCell ref="WER57:WFG57"/>
    <mergeCell ref="WFH57:WFW57"/>
    <mergeCell ref="WFX57:WGM57"/>
    <mergeCell ref="WGN57:WHC57"/>
    <mergeCell ref="VZT57:WAI57"/>
    <mergeCell ref="WAJ57:WAY57"/>
    <mergeCell ref="WAZ57:WBO57"/>
    <mergeCell ref="WBP57:WCE57"/>
    <mergeCell ref="WCF57:WCU57"/>
    <mergeCell ref="WCV57:WDK57"/>
    <mergeCell ref="VWB57:VWQ57"/>
    <mergeCell ref="VWR57:VXG57"/>
    <mergeCell ref="VXH57:VXW57"/>
    <mergeCell ref="VXX57:VYM57"/>
    <mergeCell ref="VYN57:VZC57"/>
    <mergeCell ref="VZD57:VZS57"/>
    <mergeCell ref="VSJ57:VSY57"/>
    <mergeCell ref="VSZ57:VTO57"/>
    <mergeCell ref="VTP57:VUE57"/>
    <mergeCell ref="VUF57:VUU57"/>
    <mergeCell ref="VUV57:VVK57"/>
    <mergeCell ref="VVL57:VWA57"/>
    <mergeCell ref="VOR57:VPG57"/>
    <mergeCell ref="VPH57:VPW57"/>
    <mergeCell ref="VPX57:VQM57"/>
    <mergeCell ref="VQN57:VRC57"/>
    <mergeCell ref="VRD57:VRS57"/>
    <mergeCell ref="VRT57:VSI57"/>
    <mergeCell ref="VKZ57:VLO57"/>
    <mergeCell ref="VLP57:VME57"/>
    <mergeCell ref="VMF57:VMU57"/>
    <mergeCell ref="VMV57:VNK57"/>
    <mergeCell ref="VNL57:VOA57"/>
    <mergeCell ref="VOB57:VOQ57"/>
    <mergeCell ref="VHH57:VHW57"/>
    <mergeCell ref="VHX57:VIM57"/>
    <mergeCell ref="VIN57:VJC57"/>
    <mergeCell ref="VJD57:VJS57"/>
    <mergeCell ref="VJT57:VKI57"/>
    <mergeCell ref="VKJ57:VKY57"/>
    <mergeCell ref="VDP57:VEE57"/>
    <mergeCell ref="VEF57:VEU57"/>
    <mergeCell ref="VEV57:VFK57"/>
    <mergeCell ref="VFL57:VGA57"/>
    <mergeCell ref="VGB57:VGQ57"/>
    <mergeCell ref="VGR57:VHG57"/>
    <mergeCell ref="UZX57:VAM57"/>
    <mergeCell ref="VAN57:VBC57"/>
    <mergeCell ref="VBD57:VBS57"/>
    <mergeCell ref="VBT57:VCI57"/>
    <mergeCell ref="VCJ57:VCY57"/>
    <mergeCell ref="VCZ57:VDO57"/>
    <mergeCell ref="UWF57:UWU57"/>
    <mergeCell ref="UWV57:UXK57"/>
    <mergeCell ref="UXL57:UYA57"/>
    <mergeCell ref="UYB57:UYQ57"/>
    <mergeCell ref="UYR57:UZG57"/>
    <mergeCell ref="UZH57:UZW57"/>
    <mergeCell ref="USN57:UTC57"/>
    <mergeCell ref="UTD57:UTS57"/>
    <mergeCell ref="UTT57:UUI57"/>
    <mergeCell ref="UUJ57:UUY57"/>
    <mergeCell ref="UUZ57:UVO57"/>
    <mergeCell ref="UVP57:UWE57"/>
    <mergeCell ref="UOV57:UPK57"/>
    <mergeCell ref="UPL57:UQA57"/>
    <mergeCell ref="UQB57:UQQ57"/>
    <mergeCell ref="UQR57:URG57"/>
    <mergeCell ref="URH57:URW57"/>
    <mergeCell ref="URX57:USM57"/>
    <mergeCell ref="ULD57:ULS57"/>
    <mergeCell ref="ULT57:UMI57"/>
    <mergeCell ref="UMJ57:UMY57"/>
    <mergeCell ref="UMZ57:UNO57"/>
    <mergeCell ref="UNP57:UOE57"/>
    <mergeCell ref="UOF57:UOU57"/>
    <mergeCell ref="UHL57:UIA57"/>
    <mergeCell ref="UIB57:UIQ57"/>
    <mergeCell ref="UIR57:UJG57"/>
    <mergeCell ref="UJH57:UJW57"/>
    <mergeCell ref="UJX57:UKM57"/>
    <mergeCell ref="UKN57:ULC57"/>
    <mergeCell ref="UDT57:UEI57"/>
    <mergeCell ref="UEJ57:UEY57"/>
    <mergeCell ref="UEZ57:UFO57"/>
    <mergeCell ref="UFP57:UGE57"/>
    <mergeCell ref="UGF57:UGU57"/>
    <mergeCell ref="UGV57:UHK57"/>
    <mergeCell ref="UAB57:UAQ57"/>
    <mergeCell ref="UAR57:UBG57"/>
    <mergeCell ref="UBH57:UBW57"/>
    <mergeCell ref="UBX57:UCM57"/>
    <mergeCell ref="UCN57:UDC57"/>
    <mergeCell ref="UDD57:UDS57"/>
    <mergeCell ref="TWJ57:TWY57"/>
    <mergeCell ref="TWZ57:TXO57"/>
    <mergeCell ref="TXP57:TYE57"/>
    <mergeCell ref="TYF57:TYU57"/>
    <mergeCell ref="TYV57:TZK57"/>
    <mergeCell ref="TZL57:UAA57"/>
    <mergeCell ref="TSR57:TTG57"/>
    <mergeCell ref="TTH57:TTW57"/>
    <mergeCell ref="TTX57:TUM57"/>
    <mergeCell ref="TUN57:TVC57"/>
    <mergeCell ref="TVD57:TVS57"/>
    <mergeCell ref="TVT57:TWI57"/>
    <mergeCell ref="TOZ57:TPO57"/>
    <mergeCell ref="TPP57:TQE57"/>
    <mergeCell ref="TQF57:TQU57"/>
    <mergeCell ref="TQV57:TRK57"/>
    <mergeCell ref="TRL57:TSA57"/>
    <mergeCell ref="TSB57:TSQ57"/>
    <mergeCell ref="TLH57:TLW57"/>
    <mergeCell ref="TLX57:TMM57"/>
    <mergeCell ref="TMN57:TNC57"/>
    <mergeCell ref="TND57:TNS57"/>
    <mergeCell ref="TNT57:TOI57"/>
    <mergeCell ref="TOJ57:TOY57"/>
    <mergeCell ref="THP57:TIE57"/>
    <mergeCell ref="TIF57:TIU57"/>
    <mergeCell ref="TIV57:TJK57"/>
    <mergeCell ref="TJL57:TKA57"/>
    <mergeCell ref="TKB57:TKQ57"/>
    <mergeCell ref="TKR57:TLG57"/>
    <mergeCell ref="TDX57:TEM57"/>
    <mergeCell ref="TEN57:TFC57"/>
    <mergeCell ref="TFD57:TFS57"/>
    <mergeCell ref="TFT57:TGI57"/>
    <mergeCell ref="TGJ57:TGY57"/>
    <mergeCell ref="TGZ57:THO57"/>
    <mergeCell ref="TAF57:TAU57"/>
    <mergeCell ref="TAV57:TBK57"/>
    <mergeCell ref="TBL57:TCA57"/>
    <mergeCell ref="TCB57:TCQ57"/>
    <mergeCell ref="TCR57:TDG57"/>
    <mergeCell ref="TDH57:TDW57"/>
    <mergeCell ref="SWN57:SXC57"/>
    <mergeCell ref="SXD57:SXS57"/>
    <mergeCell ref="SXT57:SYI57"/>
    <mergeCell ref="SYJ57:SYY57"/>
    <mergeCell ref="SYZ57:SZO57"/>
    <mergeCell ref="SZP57:TAE57"/>
    <mergeCell ref="SSV57:STK57"/>
    <mergeCell ref="STL57:SUA57"/>
    <mergeCell ref="SUB57:SUQ57"/>
    <mergeCell ref="SUR57:SVG57"/>
    <mergeCell ref="SVH57:SVW57"/>
    <mergeCell ref="SVX57:SWM57"/>
    <mergeCell ref="SPD57:SPS57"/>
    <mergeCell ref="SPT57:SQI57"/>
    <mergeCell ref="SQJ57:SQY57"/>
    <mergeCell ref="SQZ57:SRO57"/>
    <mergeCell ref="SRP57:SSE57"/>
    <mergeCell ref="SSF57:SSU57"/>
    <mergeCell ref="SLL57:SMA57"/>
    <mergeCell ref="SMB57:SMQ57"/>
    <mergeCell ref="SMR57:SNG57"/>
    <mergeCell ref="SNH57:SNW57"/>
    <mergeCell ref="SNX57:SOM57"/>
    <mergeCell ref="SON57:SPC57"/>
    <mergeCell ref="SHT57:SII57"/>
    <mergeCell ref="SIJ57:SIY57"/>
    <mergeCell ref="SIZ57:SJO57"/>
    <mergeCell ref="SJP57:SKE57"/>
    <mergeCell ref="SKF57:SKU57"/>
    <mergeCell ref="SKV57:SLK57"/>
    <mergeCell ref="SEB57:SEQ57"/>
    <mergeCell ref="SER57:SFG57"/>
    <mergeCell ref="SFH57:SFW57"/>
    <mergeCell ref="SFX57:SGM57"/>
    <mergeCell ref="SGN57:SHC57"/>
    <mergeCell ref="SHD57:SHS57"/>
    <mergeCell ref="SAJ57:SAY57"/>
    <mergeCell ref="SAZ57:SBO57"/>
    <mergeCell ref="SBP57:SCE57"/>
    <mergeCell ref="SCF57:SCU57"/>
    <mergeCell ref="SCV57:SDK57"/>
    <mergeCell ref="SDL57:SEA57"/>
    <mergeCell ref="RWR57:RXG57"/>
    <mergeCell ref="RXH57:RXW57"/>
    <mergeCell ref="RXX57:RYM57"/>
    <mergeCell ref="RYN57:RZC57"/>
    <mergeCell ref="RZD57:RZS57"/>
    <mergeCell ref="RZT57:SAI57"/>
    <mergeCell ref="RSZ57:RTO57"/>
    <mergeCell ref="RTP57:RUE57"/>
    <mergeCell ref="RUF57:RUU57"/>
    <mergeCell ref="RUV57:RVK57"/>
    <mergeCell ref="RVL57:RWA57"/>
    <mergeCell ref="RWB57:RWQ57"/>
    <mergeCell ref="RPH57:RPW57"/>
    <mergeCell ref="RPX57:RQM57"/>
    <mergeCell ref="RQN57:RRC57"/>
    <mergeCell ref="RRD57:RRS57"/>
    <mergeCell ref="RRT57:RSI57"/>
    <mergeCell ref="RSJ57:RSY57"/>
    <mergeCell ref="RLP57:RME57"/>
    <mergeCell ref="RMF57:RMU57"/>
    <mergeCell ref="RMV57:RNK57"/>
    <mergeCell ref="RNL57:ROA57"/>
    <mergeCell ref="ROB57:ROQ57"/>
    <mergeCell ref="ROR57:RPG57"/>
    <mergeCell ref="RHX57:RIM57"/>
    <mergeCell ref="RIN57:RJC57"/>
    <mergeCell ref="RJD57:RJS57"/>
    <mergeCell ref="RJT57:RKI57"/>
    <mergeCell ref="RKJ57:RKY57"/>
    <mergeCell ref="RKZ57:RLO57"/>
    <mergeCell ref="REF57:REU57"/>
    <mergeCell ref="REV57:RFK57"/>
    <mergeCell ref="RFL57:RGA57"/>
    <mergeCell ref="RGB57:RGQ57"/>
    <mergeCell ref="RGR57:RHG57"/>
    <mergeCell ref="RHH57:RHW57"/>
    <mergeCell ref="RAN57:RBC57"/>
    <mergeCell ref="RBD57:RBS57"/>
    <mergeCell ref="RBT57:RCI57"/>
    <mergeCell ref="RCJ57:RCY57"/>
    <mergeCell ref="RCZ57:RDO57"/>
    <mergeCell ref="RDP57:REE57"/>
    <mergeCell ref="QWV57:QXK57"/>
    <mergeCell ref="QXL57:QYA57"/>
    <mergeCell ref="QYB57:QYQ57"/>
    <mergeCell ref="QYR57:QZG57"/>
    <mergeCell ref="QZH57:QZW57"/>
    <mergeCell ref="QZX57:RAM57"/>
    <mergeCell ref="QTD57:QTS57"/>
    <mergeCell ref="QTT57:QUI57"/>
    <mergeCell ref="QUJ57:QUY57"/>
    <mergeCell ref="QUZ57:QVO57"/>
    <mergeCell ref="QVP57:QWE57"/>
    <mergeCell ref="QWF57:QWU57"/>
    <mergeCell ref="QPL57:QQA57"/>
    <mergeCell ref="QQB57:QQQ57"/>
    <mergeCell ref="QQR57:QRG57"/>
    <mergeCell ref="QRH57:QRW57"/>
    <mergeCell ref="QRX57:QSM57"/>
    <mergeCell ref="QSN57:QTC57"/>
    <mergeCell ref="QLT57:QMI57"/>
    <mergeCell ref="QMJ57:QMY57"/>
    <mergeCell ref="QMZ57:QNO57"/>
    <mergeCell ref="QNP57:QOE57"/>
    <mergeCell ref="QOF57:QOU57"/>
    <mergeCell ref="QOV57:QPK57"/>
    <mergeCell ref="QIB57:QIQ57"/>
    <mergeCell ref="QIR57:QJG57"/>
    <mergeCell ref="QJH57:QJW57"/>
    <mergeCell ref="QJX57:QKM57"/>
    <mergeCell ref="QKN57:QLC57"/>
    <mergeCell ref="QLD57:QLS57"/>
    <mergeCell ref="QEJ57:QEY57"/>
    <mergeCell ref="QEZ57:QFO57"/>
    <mergeCell ref="QFP57:QGE57"/>
    <mergeCell ref="QGF57:QGU57"/>
    <mergeCell ref="QGV57:QHK57"/>
    <mergeCell ref="QHL57:QIA57"/>
    <mergeCell ref="QAR57:QBG57"/>
    <mergeCell ref="QBH57:QBW57"/>
    <mergeCell ref="QBX57:QCM57"/>
    <mergeCell ref="QCN57:QDC57"/>
    <mergeCell ref="QDD57:QDS57"/>
    <mergeCell ref="QDT57:QEI57"/>
    <mergeCell ref="PWZ57:PXO57"/>
    <mergeCell ref="PXP57:PYE57"/>
    <mergeCell ref="PYF57:PYU57"/>
    <mergeCell ref="PYV57:PZK57"/>
    <mergeCell ref="PZL57:QAA57"/>
    <mergeCell ref="QAB57:QAQ57"/>
    <mergeCell ref="PTH57:PTW57"/>
    <mergeCell ref="PTX57:PUM57"/>
    <mergeCell ref="PUN57:PVC57"/>
    <mergeCell ref="PVD57:PVS57"/>
    <mergeCell ref="PVT57:PWI57"/>
    <mergeCell ref="PWJ57:PWY57"/>
    <mergeCell ref="PPP57:PQE57"/>
    <mergeCell ref="PQF57:PQU57"/>
    <mergeCell ref="PQV57:PRK57"/>
    <mergeCell ref="PRL57:PSA57"/>
    <mergeCell ref="PSB57:PSQ57"/>
    <mergeCell ref="PSR57:PTG57"/>
    <mergeCell ref="PLX57:PMM57"/>
    <mergeCell ref="PMN57:PNC57"/>
    <mergeCell ref="PND57:PNS57"/>
    <mergeCell ref="PNT57:POI57"/>
    <mergeCell ref="POJ57:POY57"/>
    <mergeCell ref="POZ57:PPO57"/>
    <mergeCell ref="PIF57:PIU57"/>
    <mergeCell ref="PIV57:PJK57"/>
    <mergeCell ref="PJL57:PKA57"/>
    <mergeCell ref="PKB57:PKQ57"/>
    <mergeCell ref="PKR57:PLG57"/>
    <mergeCell ref="PLH57:PLW57"/>
    <mergeCell ref="PEN57:PFC57"/>
    <mergeCell ref="PFD57:PFS57"/>
    <mergeCell ref="PFT57:PGI57"/>
    <mergeCell ref="PGJ57:PGY57"/>
    <mergeCell ref="PGZ57:PHO57"/>
    <mergeCell ref="PHP57:PIE57"/>
    <mergeCell ref="PAV57:PBK57"/>
    <mergeCell ref="PBL57:PCA57"/>
    <mergeCell ref="PCB57:PCQ57"/>
    <mergeCell ref="PCR57:PDG57"/>
    <mergeCell ref="PDH57:PDW57"/>
    <mergeCell ref="PDX57:PEM57"/>
    <mergeCell ref="OXD57:OXS57"/>
    <mergeCell ref="OXT57:OYI57"/>
    <mergeCell ref="OYJ57:OYY57"/>
    <mergeCell ref="OYZ57:OZO57"/>
    <mergeCell ref="OZP57:PAE57"/>
    <mergeCell ref="PAF57:PAU57"/>
    <mergeCell ref="OTL57:OUA57"/>
    <mergeCell ref="OUB57:OUQ57"/>
    <mergeCell ref="OUR57:OVG57"/>
    <mergeCell ref="OVH57:OVW57"/>
    <mergeCell ref="OVX57:OWM57"/>
    <mergeCell ref="OWN57:OXC57"/>
    <mergeCell ref="OPT57:OQI57"/>
    <mergeCell ref="OQJ57:OQY57"/>
    <mergeCell ref="OQZ57:ORO57"/>
    <mergeCell ref="ORP57:OSE57"/>
    <mergeCell ref="OSF57:OSU57"/>
    <mergeCell ref="OSV57:OTK57"/>
    <mergeCell ref="OMB57:OMQ57"/>
    <mergeCell ref="OMR57:ONG57"/>
    <mergeCell ref="ONH57:ONW57"/>
    <mergeCell ref="ONX57:OOM57"/>
    <mergeCell ref="OON57:OPC57"/>
    <mergeCell ref="OPD57:OPS57"/>
    <mergeCell ref="OIJ57:OIY57"/>
    <mergeCell ref="OIZ57:OJO57"/>
    <mergeCell ref="OJP57:OKE57"/>
    <mergeCell ref="OKF57:OKU57"/>
    <mergeCell ref="OKV57:OLK57"/>
    <mergeCell ref="OLL57:OMA57"/>
    <mergeCell ref="OER57:OFG57"/>
    <mergeCell ref="OFH57:OFW57"/>
    <mergeCell ref="OFX57:OGM57"/>
    <mergeCell ref="OGN57:OHC57"/>
    <mergeCell ref="OHD57:OHS57"/>
    <mergeCell ref="OHT57:OII57"/>
    <mergeCell ref="OAZ57:OBO57"/>
    <mergeCell ref="OBP57:OCE57"/>
    <mergeCell ref="OCF57:OCU57"/>
    <mergeCell ref="OCV57:ODK57"/>
    <mergeCell ref="ODL57:OEA57"/>
    <mergeCell ref="OEB57:OEQ57"/>
    <mergeCell ref="NXH57:NXW57"/>
    <mergeCell ref="NXX57:NYM57"/>
    <mergeCell ref="NYN57:NZC57"/>
    <mergeCell ref="NZD57:NZS57"/>
    <mergeCell ref="NZT57:OAI57"/>
    <mergeCell ref="OAJ57:OAY57"/>
    <mergeCell ref="NTP57:NUE57"/>
    <mergeCell ref="NUF57:NUU57"/>
    <mergeCell ref="NUV57:NVK57"/>
    <mergeCell ref="NVL57:NWA57"/>
    <mergeCell ref="NWB57:NWQ57"/>
    <mergeCell ref="NWR57:NXG57"/>
    <mergeCell ref="NPX57:NQM57"/>
    <mergeCell ref="NQN57:NRC57"/>
    <mergeCell ref="NRD57:NRS57"/>
    <mergeCell ref="NRT57:NSI57"/>
    <mergeCell ref="NSJ57:NSY57"/>
    <mergeCell ref="NSZ57:NTO57"/>
    <mergeCell ref="NMF57:NMU57"/>
    <mergeCell ref="NMV57:NNK57"/>
    <mergeCell ref="NNL57:NOA57"/>
    <mergeCell ref="NOB57:NOQ57"/>
    <mergeCell ref="NOR57:NPG57"/>
    <mergeCell ref="NPH57:NPW57"/>
    <mergeCell ref="NIN57:NJC57"/>
    <mergeCell ref="NJD57:NJS57"/>
    <mergeCell ref="NJT57:NKI57"/>
    <mergeCell ref="NKJ57:NKY57"/>
    <mergeCell ref="NKZ57:NLO57"/>
    <mergeCell ref="NLP57:NME57"/>
    <mergeCell ref="NEV57:NFK57"/>
    <mergeCell ref="NFL57:NGA57"/>
    <mergeCell ref="NGB57:NGQ57"/>
    <mergeCell ref="NGR57:NHG57"/>
    <mergeCell ref="NHH57:NHW57"/>
    <mergeCell ref="NHX57:NIM57"/>
    <mergeCell ref="NBD57:NBS57"/>
    <mergeCell ref="NBT57:NCI57"/>
    <mergeCell ref="NCJ57:NCY57"/>
    <mergeCell ref="NCZ57:NDO57"/>
    <mergeCell ref="NDP57:NEE57"/>
    <mergeCell ref="NEF57:NEU57"/>
    <mergeCell ref="MXL57:MYA57"/>
    <mergeCell ref="MYB57:MYQ57"/>
    <mergeCell ref="MYR57:MZG57"/>
    <mergeCell ref="MZH57:MZW57"/>
    <mergeCell ref="MZX57:NAM57"/>
    <mergeCell ref="NAN57:NBC57"/>
    <mergeCell ref="MTT57:MUI57"/>
    <mergeCell ref="MUJ57:MUY57"/>
    <mergeCell ref="MUZ57:MVO57"/>
    <mergeCell ref="MVP57:MWE57"/>
    <mergeCell ref="MWF57:MWU57"/>
    <mergeCell ref="MWV57:MXK57"/>
    <mergeCell ref="MQB57:MQQ57"/>
    <mergeCell ref="MQR57:MRG57"/>
    <mergeCell ref="MRH57:MRW57"/>
    <mergeCell ref="MRX57:MSM57"/>
    <mergeCell ref="MSN57:MTC57"/>
    <mergeCell ref="MTD57:MTS57"/>
    <mergeCell ref="MMJ57:MMY57"/>
    <mergeCell ref="MMZ57:MNO57"/>
    <mergeCell ref="MNP57:MOE57"/>
    <mergeCell ref="MOF57:MOU57"/>
    <mergeCell ref="MOV57:MPK57"/>
    <mergeCell ref="MPL57:MQA57"/>
    <mergeCell ref="MIR57:MJG57"/>
    <mergeCell ref="MJH57:MJW57"/>
    <mergeCell ref="MJX57:MKM57"/>
    <mergeCell ref="MKN57:MLC57"/>
    <mergeCell ref="MLD57:MLS57"/>
    <mergeCell ref="MLT57:MMI57"/>
    <mergeCell ref="MEZ57:MFO57"/>
    <mergeCell ref="MFP57:MGE57"/>
    <mergeCell ref="MGF57:MGU57"/>
    <mergeCell ref="MGV57:MHK57"/>
    <mergeCell ref="MHL57:MIA57"/>
    <mergeCell ref="MIB57:MIQ57"/>
    <mergeCell ref="MBH57:MBW57"/>
    <mergeCell ref="MBX57:MCM57"/>
    <mergeCell ref="MCN57:MDC57"/>
    <mergeCell ref="MDD57:MDS57"/>
    <mergeCell ref="MDT57:MEI57"/>
    <mergeCell ref="MEJ57:MEY57"/>
    <mergeCell ref="LXP57:LYE57"/>
    <mergeCell ref="LYF57:LYU57"/>
    <mergeCell ref="LYV57:LZK57"/>
    <mergeCell ref="LZL57:MAA57"/>
    <mergeCell ref="MAB57:MAQ57"/>
    <mergeCell ref="MAR57:MBG57"/>
    <mergeCell ref="LTX57:LUM57"/>
    <mergeCell ref="LUN57:LVC57"/>
    <mergeCell ref="LVD57:LVS57"/>
    <mergeCell ref="LVT57:LWI57"/>
    <mergeCell ref="LWJ57:LWY57"/>
    <mergeCell ref="LWZ57:LXO57"/>
    <mergeCell ref="LQF57:LQU57"/>
    <mergeCell ref="LQV57:LRK57"/>
    <mergeCell ref="LRL57:LSA57"/>
    <mergeCell ref="LSB57:LSQ57"/>
    <mergeCell ref="LSR57:LTG57"/>
    <mergeCell ref="LTH57:LTW57"/>
    <mergeCell ref="LMN57:LNC57"/>
    <mergeCell ref="LND57:LNS57"/>
    <mergeCell ref="LNT57:LOI57"/>
    <mergeCell ref="LOJ57:LOY57"/>
    <mergeCell ref="LOZ57:LPO57"/>
    <mergeCell ref="LPP57:LQE57"/>
    <mergeCell ref="LIV57:LJK57"/>
    <mergeCell ref="LJL57:LKA57"/>
    <mergeCell ref="LKB57:LKQ57"/>
    <mergeCell ref="LKR57:LLG57"/>
    <mergeCell ref="LLH57:LLW57"/>
    <mergeCell ref="LLX57:LMM57"/>
    <mergeCell ref="LFD57:LFS57"/>
    <mergeCell ref="LFT57:LGI57"/>
    <mergeCell ref="LGJ57:LGY57"/>
    <mergeCell ref="LGZ57:LHO57"/>
    <mergeCell ref="LHP57:LIE57"/>
    <mergeCell ref="LIF57:LIU57"/>
    <mergeCell ref="LBL57:LCA57"/>
    <mergeCell ref="LCB57:LCQ57"/>
    <mergeCell ref="LCR57:LDG57"/>
    <mergeCell ref="LDH57:LDW57"/>
    <mergeCell ref="LDX57:LEM57"/>
    <mergeCell ref="LEN57:LFC57"/>
    <mergeCell ref="KXT57:KYI57"/>
    <mergeCell ref="KYJ57:KYY57"/>
    <mergeCell ref="KYZ57:KZO57"/>
    <mergeCell ref="KZP57:LAE57"/>
    <mergeCell ref="LAF57:LAU57"/>
    <mergeCell ref="LAV57:LBK57"/>
    <mergeCell ref="KUB57:KUQ57"/>
    <mergeCell ref="KUR57:KVG57"/>
    <mergeCell ref="KVH57:KVW57"/>
    <mergeCell ref="KVX57:KWM57"/>
    <mergeCell ref="KWN57:KXC57"/>
    <mergeCell ref="KXD57:KXS57"/>
    <mergeCell ref="KQJ57:KQY57"/>
    <mergeCell ref="KQZ57:KRO57"/>
    <mergeCell ref="KRP57:KSE57"/>
    <mergeCell ref="KSF57:KSU57"/>
    <mergeCell ref="KSV57:KTK57"/>
    <mergeCell ref="KTL57:KUA57"/>
    <mergeCell ref="KMR57:KNG57"/>
    <mergeCell ref="KNH57:KNW57"/>
    <mergeCell ref="KNX57:KOM57"/>
    <mergeCell ref="KON57:KPC57"/>
    <mergeCell ref="KPD57:KPS57"/>
    <mergeCell ref="KPT57:KQI57"/>
    <mergeCell ref="KIZ57:KJO57"/>
    <mergeCell ref="KJP57:KKE57"/>
    <mergeCell ref="KKF57:KKU57"/>
    <mergeCell ref="KKV57:KLK57"/>
    <mergeCell ref="KLL57:KMA57"/>
    <mergeCell ref="KMB57:KMQ57"/>
    <mergeCell ref="KFH57:KFW57"/>
    <mergeCell ref="KFX57:KGM57"/>
    <mergeCell ref="KGN57:KHC57"/>
    <mergeCell ref="KHD57:KHS57"/>
    <mergeCell ref="KHT57:KII57"/>
    <mergeCell ref="KIJ57:KIY57"/>
    <mergeCell ref="KBP57:KCE57"/>
    <mergeCell ref="KCF57:KCU57"/>
    <mergeCell ref="KCV57:KDK57"/>
    <mergeCell ref="KDL57:KEA57"/>
    <mergeCell ref="KEB57:KEQ57"/>
    <mergeCell ref="KER57:KFG57"/>
    <mergeCell ref="JXX57:JYM57"/>
    <mergeCell ref="JYN57:JZC57"/>
    <mergeCell ref="JZD57:JZS57"/>
    <mergeCell ref="JZT57:KAI57"/>
    <mergeCell ref="KAJ57:KAY57"/>
    <mergeCell ref="KAZ57:KBO57"/>
    <mergeCell ref="JUF57:JUU57"/>
    <mergeCell ref="JUV57:JVK57"/>
    <mergeCell ref="JVL57:JWA57"/>
    <mergeCell ref="JWB57:JWQ57"/>
    <mergeCell ref="JWR57:JXG57"/>
    <mergeCell ref="JXH57:JXW57"/>
    <mergeCell ref="JQN57:JRC57"/>
    <mergeCell ref="JRD57:JRS57"/>
    <mergeCell ref="JRT57:JSI57"/>
    <mergeCell ref="JSJ57:JSY57"/>
    <mergeCell ref="JSZ57:JTO57"/>
    <mergeCell ref="JTP57:JUE57"/>
    <mergeCell ref="JMV57:JNK57"/>
    <mergeCell ref="JNL57:JOA57"/>
    <mergeCell ref="JOB57:JOQ57"/>
    <mergeCell ref="JOR57:JPG57"/>
    <mergeCell ref="JPH57:JPW57"/>
    <mergeCell ref="JPX57:JQM57"/>
    <mergeCell ref="JJD57:JJS57"/>
    <mergeCell ref="JJT57:JKI57"/>
    <mergeCell ref="JKJ57:JKY57"/>
    <mergeCell ref="JKZ57:JLO57"/>
    <mergeCell ref="JLP57:JME57"/>
    <mergeCell ref="JMF57:JMU57"/>
    <mergeCell ref="JFL57:JGA57"/>
    <mergeCell ref="JGB57:JGQ57"/>
    <mergeCell ref="JGR57:JHG57"/>
    <mergeCell ref="JHH57:JHW57"/>
    <mergeCell ref="JHX57:JIM57"/>
    <mergeCell ref="JIN57:JJC57"/>
    <mergeCell ref="JBT57:JCI57"/>
    <mergeCell ref="JCJ57:JCY57"/>
    <mergeCell ref="JCZ57:JDO57"/>
    <mergeCell ref="JDP57:JEE57"/>
    <mergeCell ref="JEF57:JEU57"/>
    <mergeCell ref="JEV57:JFK57"/>
    <mergeCell ref="IYB57:IYQ57"/>
    <mergeCell ref="IYR57:IZG57"/>
    <mergeCell ref="IZH57:IZW57"/>
    <mergeCell ref="IZX57:JAM57"/>
    <mergeCell ref="JAN57:JBC57"/>
    <mergeCell ref="JBD57:JBS57"/>
    <mergeCell ref="IUJ57:IUY57"/>
    <mergeCell ref="IUZ57:IVO57"/>
    <mergeCell ref="IVP57:IWE57"/>
    <mergeCell ref="IWF57:IWU57"/>
    <mergeCell ref="IWV57:IXK57"/>
    <mergeCell ref="IXL57:IYA57"/>
    <mergeCell ref="IQR57:IRG57"/>
    <mergeCell ref="IRH57:IRW57"/>
    <mergeCell ref="IRX57:ISM57"/>
    <mergeCell ref="ISN57:ITC57"/>
    <mergeCell ref="ITD57:ITS57"/>
    <mergeCell ref="ITT57:IUI57"/>
    <mergeCell ref="IMZ57:INO57"/>
    <mergeCell ref="INP57:IOE57"/>
    <mergeCell ref="IOF57:IOU57"/>
    <mergeCell ref="IOV57:IPK57"/>
    <mergeCell ref="IPL57:IQA57"/>
    <mergeCell ref="IQB57:IQQ57"/>
    <mergeCell ref="IJH57:IJW57"/>
    <mergeCell ref="IJX57:IKM57"/>
    <mergeCell ref="IKN57:ILC57"/>
    <mergeCell ref="ILD57:ILS57"/>
    <mergeCell ref="ILT57:IMI57"/>
    <mergeCell ref="IMJ57:IMY57"/>
    <mergeCell ref="IFP57:IGE57"/>
    <mergeCell ref="IGF57:IGU57"/>
    <mergeCell ref="IGV57:IHK57"/>
    <mergeCell ref="IHL57:IIA57"/>
    <mergeCell ref="IIB57:IIQ57"/>
    <mergeCell ref="IIR57:IJG57"/>
    <mergeCell ref="IBX57:ICM57"/>
    <mergeCell ref="ICN57:IDC57"/>
    <mergeCell ref="IDD57:IDS57"/>
    <mergeCell ref="IDT57:IEI57"/>
    <mergeCell ref="IEJ57:IEY57"/>
    <mergeCell ref="IEZ57:IFO57"/>
    <mergeCell ref="HYF57:HYU57"/>
    <mergeCell ref="HYV57:HZK57"/>
    <mergeCell ref="HZL57:IAA57"/>
    <mergeCell ref="IAB57:IAQ57"/>
    <mergeCell ref="IAR57:IBG57"/>
    <mergeCell ref="IBH57:IBW57"/>
    <mergeCell ref="HUN57:HVC57"/>
    <mergeCell ref="HVD57:HVS57"/>
    <mergeCell ref="HVT57:HWI57"/>
    <mergeCell ref="HWJ57:HWY57"/>
    <mergeCell ref="HWZ57:HXO57"/>
    <mergeCell ref="HXP57:HYE57"/>
    <mergeCell ref="HQV57:HRK57"/>
    <mergeCell ref="HRL57:HSA57"/>
    <mergeCell ref="HSB57:HSQ57"/>
    <mergeCell ref="HSR57:HTG57"/>
    <mergeCell ref="HTH57:HTW57"/>
    <mergeCell ref="HTX57:HUM57"/>
    <mergeCell ref="HND57:HNS57"/>
    <mergeCell ref="HNT57:HOI57"/>
    <mergeCell ref="HOJ57:HOY57"/>
    <mergeCell ref="HOZ57:HPO57"/>
    <mergeCell ref="HPP57:HQE57"/>
    <mergeCell ref="HQF57:HQU57"/>
    <mergeCell ref="HJL57:HKA57"/>
    <mergeCell ref="HKB57:HKQ57"/>
    <mergeCell ref="HKR57:HLG57"/>
    <mergeCell ref="HLH57:HLW57"/>
    <mergeCell ref="HLX57:HMM57"/>
    <mergeCell ref="HMN57:HNC57"/>
    <mergeCell ref="HFT57:HGI57"/>
    <mergeCell ref="HGJ57:HGY57"/>
    <mergeCell ref="HGZ57:HHO57"/>
    <mergeCell ref="HHP57:HIE57"/>
    <mergeCell ref="HIF57:HIU57"/>
    <mergeCell ref="HIV57:HJK57"/>
    <mergeCell ref="HCB57:HCQ57"/>
    <mergeCell ref="HCR57:HDG57"/>
    <mergeCell ref="HDH57:HDW57"/>
    <mergeCell ref="HDX57:HEM57"/>
    <mergeCell ref="HEN57:HFC57"/>
    <mergeCell ref="HFD57:HFS57"/>
    <mergeCell ref="GYJ57:GYY57"/>
    <mergeCell ref="GYZ57:GZO57"/>
    <mergeCell ref="GZP57:HAE57"/>
    <mergeCell ref="HAF57:HAU57"/>
    <mergeCell ref="HAV57:HBK57"/>
    <mergeCell ref="HBL57:HCA57"/>
    <mergeCell ref="GUR57:GVG57"/>
    <mergeCell ref="GVH57:GVW57"/>
    <mergeCell ref="GVX57:GWM57"/>
    <mergeCell ref="GWN57:GXC57"/>
    <mergeCell ref="GXD57:GXS57"/>
    <mergeCell ref="GXT57:GYI57"/>
    <mergeCell ref="GQZ57:GRO57"/>
    <mergeCell ref="GRP57:GSE57"/>
    <mergeCell ref="GSF57:GSU57"/>
    <mergeCell ref="GSV57:GTK57"/>
    <mergeCell ref="GTL57:GUA57"/>
    <mergeCell ref="GUB57:GUQ57"/>
    <mergeCell ref="GNH57:GNW57"/>
    <mergeCell ref="GNX57:GOM57"/>
    <mergeCell ref="GON57:GPC57"/>
    <mergeCell ref="GPD57:GPS57"/>
    <mergeCell ref="GPT57:GQI57"/>
    <mergeCell ref="GQJ57:GQY57"/>
    <mergeCell ref="GJP57:GKE57"/>
    <mergeCell ref="GKF57:GKU57"/>
    <mergeCell ref="GKV57:GLK57"/>
    <mergeCell ref="GLL57:GMA57"/>
    <mergeCell ref="GMB57:GMQ57"/>
    <mergeCell ref="GMR57:GNG57"/>
    <mergeCell ref="GFX57:GGM57"/>
    <mergeCell ref="GGN57:GHC57"/>
    <mergeCell ref="GHD57:GHS57"/>
    <mergeCell ref="GHT57:GII57"/>
    <mergeCell ref="GIJ57:GIY57"/>
    <mergeCell ref="GIZ57:GJO57"/>
    <mergeCell ref="GCF57:GCU57"/>
    <mergeCell ref="GCV57:GDK57"/>
    <mergeCell ref="GDL57:GEA57"/>
    <mergeCell ref="GEB57:GEQ57"/>
    <mergeCell ref="GER57:GFG57"/>
    <mergeCell ref="GFH57:GFW57"/>
    <mergeCell ref="FYN57:FZC57"/>
    <mergeCell ref="FZD57:FZS57"/>
    <mergeCell ref="FZT57:GAI57"/>
    <mergeCell ref="GAJ57:GAY57"/>
    <mergeCell ref="GAZ57:GBO57"/>
    <mergeCell ref="GBP57:GCE57"/>
    <mergeCell ref="FUV57:FVK57"/>
    <mergeCell ref="FVL57:FWA57"/>
    <mergeCell ref="FWB57:FWQ57"/>
    <mergeCell ref="FWR57:FXG57"/>
    <mergeCell ref="FXH57:FXW57"/>
    <mergeCell ref="FXX57:FYM57"/>
    <mergeCell ref="FRD57:FRS57"/>
    <mergeCell ref="FRT57:FSI57"/>
    <mergeCell ref="FSJ57:FSY57"/>
    <mergeCell ref="FSZ57:FTO57"/>
    <mergeCell ref="FTP57:FUE57"/>
    <mergeCell ref="FUF57:FUU57"/>
    <mergeCell ref="FNL57:FOA57"/>
    <mergeCell ref="FOB57:FOQ57"/>
    <mergeCell ref="FOR57:FPG57"/>
    <mergeCell ref="FPH57:FPW57"/>
    <mergeCell ref="FPX57:FQM57"/>
    <mergeCell ref="FQN57:FRC57"/>
    <mergeCell ref="FJT57:FKI57"/>
    <mergeCell ref="FKJ57:FKY57"/>
    <mergeCell ref="FKZ57:FLO57"/>
    <mergeCell ref="FLP57:FME57"/>
    <mergeCell ref="FMF57:FMU57"/>
    <mergeCell ref="FMV57:FNK57"/>
    <mergeCell ref="FGB57:FGQ57"/>
    <mergeCell ref="FGR57:FHG57"/>
    <mergeCell ref="FHH57:FHW57"/>
    <mergeCell ref="FHX57:FIM57"/>
    <mergeCell ref="FIN57:FJC57"/>
    <mergeCell ref="FJD57:FJS57"/>
    <mergeCell ref="FCJ57:FCY57"/>
    <mergeCell ref="FCZ57:FDO57"/>
    <mergeCell ref="FDP57:FEE57"/>
    <mergeCell ref="FEF57:FEU57"/>
    <mergeCell ref="FEV57:FFK57"/>
    <mergeCell ref="FFL57:FGA57"/>
    <mergeCell ref="EYR57:EZG57"/>
    <mergeCell ref="EZH57:EZW57"/>
    <mergeCell ref="EZX57:FAM57"/>
    <mergeCell ref="FAN57:FBC57"/>
    <mergeCell ref="FBD57:FBS57"/>
    <mergeCell ref="FBT57:FCI57"/>
    <mergeCell ref="EUZ57:EVO57"/>
    <mergeCell ref="EVP57:EWE57"/>
    <mergeCell ref="EWF57:EWU57"/>
    <mergeCell ref="EWV57:EXK57"/>
    <mergeCell ref="EXL57:EYA57"/>
    <mergeCell ref="EYB57:EYQ57"/>
    <mergeCell ref="ERH57:ERW57"/>
    <mergeCell ref="ERX57:ESM57"/>
    <mergeCell ref="ESN57:ETC57"/>
    <mergeCell ref="ETD57:ETS57"/>
    <mergeCell ref="ETT57:EUI57"/>
    <mergeCell ref="EUJ57:EUY57"/>
    <mergeCell ref="ENP57:EOE57"/>
    <mergeCell ref="EOF57:EOU57"/>
    <mergeCell ref="EOV57:EPK57"/>
    <mergeCell ref="EPL57:EQA57"/>
    <mergeCell ref="EQB57:EQQ57"/>
    <mergeCell ref="EQR57:ERG57"/>
    <mergeCell ref="EJX57:EKM57"/>
    <mergeCell ref="EKN57:ELC57"/>
    <mergeCell ref="ELD57:ELS57"/>
    <mergeCell ref="ELT57:EMI57"/>
    <mergeCell ref="EMJ57:EMY57"/>
    <mergeCell ref="EMZ57:ENO57"/>
    <mergeCell ref="EGF57:EGU57"/>
    <mergeCell ref="EGV57:EHK57"/>
    <mergeCell ref="EHL57:EIA57"/>
    <mergeCell ref="EIB57:EIQ57"/>
    <mergeCell ref="EIR57:EJG57"/>
    <mergeCell ref="EJH57:EJW57"/>
    <mergeCell ref="ECN57:EDC57"/>
    <mergeCell ref="EDD57:EDS57"/>
    <mergeCell ref="EDT57:EEI57"/>
    <mergeCell ref="EEJ57:EEY57"/>
    <mergeCell ref="EEZ57:EFO57"/>
    <mergeCell ref="EFP57:EGE57"/>
    <mergeCell ref="DYV57:DZK57"/>
    <mergeCell ref="DZL57:EAA57"/>
    <mergeCell ref="EAB57:EAQ57"/>
    <mergeCell ref="EAR57:EBG57"/>
    <mergeCell ref="EBH57:EBW57"/>
    <mergeCell ref="EBX57:ECM57"/>
    <mergeCell ref="DVD57:DVS57"/>
    <mergeCell ref="DVT57:DWI57"/>
    <mergeCell ref="DWJ57:DWY57"/>
    <mergeCell ref="DWZ57:DXO57"/>
    <mergeCell ref="DXP57:DYE57"/>
    <mergeCell ref="DYF57:DYU57"/>
    <mergeCell ref="DRL57:DSA57"/>
    <mergeCell ref="DSB57:DSQ57"/>
    <mergeCell ref="DSR57:DTG57"/>
    <mergeCell ref="DTH57:DTW57"/>
    <mergeCell ref="DTX57:DUM57"/>
    <mergeCell ref="DUN57:DVC57"/>
    <mergeCell ref="DNT57:DOI57"/>
    <mergeCell ref="DOJ57:DOY57"/>
    <mergeCell ref="DOZ57:DPO57"/>
    <mergeCell ref="DPP57:DQE57"/>
    <mergeCell ref="DQF57:DQU57"/>
    <mergeCell ref="DQV57:DRK57"/>
    <mergeCell ref="DKB57:DKQ57"/>
    <mergeCell ref="DKR57:DLG57"/>
    <mergeCell ref="DLH57:DLW57"/>
    <mergeCell ref="DLX57:DMM57"/>
    <mergeCell ref="DMN57:DNC57"/>
    <mergeCell ref="DND57:DNS57"/>
    <mergeCell ref="DGJ57:DGY57"/>
    <mergeCell ref="DGZ57:DHO57"/>
    <mergeCell ref="DHP57:DIE57"/>
    <mergeCell ref="DIF57:DIU57"/>
    <mergeCell ref="DIV57:DJK57"/>
    <mergeCell ref="DJL57:DKA57"/>
    <mergeCell ref="DCR57:DDG57"/>
    <mergeCell ref="DDH57:DDW57"/>
    <mergeCell ref="DDX57:DEM57"/>
    <mergeCell ref="DEN57:DFC57"/>
    <mergeCell ref="DFD57:DFS57"/>
    <mergeCell ref="DFT57:DGI57"/>
    <mergeCell ref="CYZ57:CZO57"/>
    <mergeCell ref="CZP57:DAE57"/>
    <mergeCell ref="DAF57:DAU57"/>
    <mergeCell ref="DAV57:DBK57"/>
    <mergeCell ref="DBL57:DCA57"/>
    <mergeCell ref="DCB57:DCQ57"/>
    <mergeCell ref="CVH57:CVW57"/>
    <mergeCell ref="CVX57:CWM57"/>
    <mergeCell ref="CWN57:CXC57"/>
    <mergeCell ref="CXD57:CXS57"/>
    <mergeCell ref="CXT57:CYI57"/>
    <mergeCell ref="CYJ57:CYY57"/>
    <mergeCell ref="CRP57:CSE57"/>
    <mergeCell ref="CSF57:CSU57"/>
    <mergeCell ref="CSV57:CTK57"/>
    <mergeCell ref="CTL57:CUA57"/>
    <mergeCell ref="CUB57:CUQ57"/>
    <mergeCell ref="CUR57:CVG57"/>
    <mergeCell ref="CNX57:COM57"/>
    <mergeCell ref="CON57:CPC57"/>
    <mergeCell ref="CPD57:CPS57"/>
    <mergeCell ref="CPT57:CQI57"/>
    <mergeCell ref="CQJ57:CQY57"/>
    <mergeCell ref="CQZ57:CRO57"/>
    <mergeCell ref="CKF57:CKU57"/>
    <mergeCell ref="CKV57:CLK57"/>
    <mergeCell ref="CLL57:CMA57"/>
    <mergeCell ref="CMB57:CMQ57"/>
    <mergeCell ref="CMR57:CNG57"/>
    <mergeCell ref="CNH57:CNW57"/>
    <mergeCell ref="CGN57:CHC57"/>
    <mergeCell ref="CHD57:CHS57"/>
    <mergeCell ref="CHT57:CII57"/>
    <mergeCell ref="CIJ57:CIY57"/>
    <mergeCell ref="CIZ57:CJO57"/>
    <mergeCell ref="CJP57:CKE57"/>
    <mergeCell ref="CCV57:CDK57"/>
    <mergeCell ref="CDL57:CEA57"/>
    <mergeCell ref="CEB57:CEQ57"/>
    <mergeCell ref="CER57:CFG57"/>
    <mergeCell ref="CFH57:CFW57"/>
    <mergeCell ref="CFX57:CGM57"/>
    <mergeCell ref="BZD57:BZS57"/>
    <mergeCell ref="BZT57:CAI57"/>
    <mergeCell ref="CAJ57:CAY57"/>
    <mergeCell ref="CAZ57:CBO57"/>
    <mergeCell ref="CBP57:CCE57"/>
    <mergeCell ref="CCF57:CCU57"/>
    <mergeCell ref="BVL57:BWA57"/>
    <mergeCell ref="BWB57:BWQ57"/>
    <mergeCell ref="BWR57:BXG57"/>
    <mergeCell ref="BXH57:BXW57"/>
    <mergeCell ref="BXX57:BYM57"/>
    <mergeCell ref="BYN57:BZC57"/>
    <mergeCell ref="BRT57:BSI57"/>
    <mergeCell ref="BSJ57:BSY57"/>
    <mergeCell ref="BSZ57:BTO57"/>
    <mergeCell ref="BTP57:BUE57"/>
    <mergeCell ref="BUF57:BUU57"/>
    <mergeCell ref="BUV57:BVK57"/>
    <mergeCell ref="BOB57:BOQ57"/>
    <mergeCell ref="BOR57:BPG57"/>
    <mergeCell ref="BPH57:BPW57"/>
    <mergeCell ref="BPX57:BQM57"/>
    <mergeCell ref="BQN57:BRC57"/>
    <mergeCell ref="BRD57:BRS57"/>
    <mergeCell ref="BKJ57:BKY57"/>
    <mergeCell ref="BKZ57:BLO57"/>
    <mergeCell ref="BLP57:BME57"/>
    <mergeCell ref="BMF57:BMU57"/>
    <mergeCell ref="BMV57:BNK57"/>
    <mergeCell ref="BNL57:BOA57"/>
    <mergeCell ref="BGR57:BHG57"/>
    <mergeCell ref="BHH57:BHW57"/>
    <mergeCell ref="BHX57:BIM57"/>
    <mergeCell ref="BIN57:BJC57"/>
    <mergeCell ref="BJD57:BJS57"/>
    <mergeCell ref="BJT57:BKI57"/>
    <mergeCell ref="BCZ57:BDO57"/>
    <mergeCell ref="BDP57:BEE57"/>
    <mergeCell ref="BEF57:BEU57"/>
    <mergeCell ref="BEV57:BFK57"/>
    <mergeCell ref="BFL57:BGA57"/>
    <mergeCell ref="BGB57:BGQ57"/>
    <mergeCell ref="AZH57:AZW57"/>
    <mergeCell ref="AZX57:BAM57"/>
    <mergeCell ref="BAN57:BBC57"/>
    <mergeCell ref="BBD57:BBS57"/>
    <mergeCell ref="BBT57:BCI57"/>
    <mergeCell ref="BCJ57:BCY57"/>
    <mergeCell ref="AVP57:AWE57"/>
    <mergeCell ref="AWF57:AWU57"/>
    <mergeCell ref="AWV57:AXK57"/>
    <mergeCell ref="AXL57:AYA57"/>
    <mergeCell ref="AYB57:AYQ57"/>
    <mergeCell ref="AYR57:AZG57"/>
    <mergeCell ref="ARX57:ASM57"/>
    <mergeCell ref="ASN57:ATC57"/>
    <mergeCell ref="ATD57:ATS57"/>
    <mergeCell ref="ATT57:AUI57"/>
    <mergeCell ref="AUJ57:AUY57"/>
    <mergeCell ref="AUZ57:AVO57"/>
    <mergeCell ref="AOF57:AOU57"/>
    <mergeCell ref="AOV57:APK57"/>
    <mergeCell ref="APL57:AQA57"/>
    <mergeCell ref="AQB57:AQQ57"/>
    <mergeCell ref="AQR57:ARG57"/>
    <mergeCell ref="ARH57:ARW57"/>
    <mergeCell ref="AKN57:ALC57"/>
    <mergeCell ref="ALD57:ALS57"/>
    <mergeCell ref="ALT57:AMI57"/>
    <mergeCell ref="AMJ57:AMY57"/>
    <mergeCell ref="AMZ57:ANO57"/>
    <mergeCell ref="ANP57:AOE57"/>
    <mergeCell ref="AGV57:AHK57"/>
    <mergeCell ref="AHL57:AIA57"/>
    <mergeCell ref="AIB57:AIQ57"/>
    <mergeCell ref="AIR57:AJG57"/>
    <mergeCell ref="AJH57:AJW57"/>
    <mergeCell ref="AJX57:AKM57"/>
    <mergeCell ref="ADD57:ADS57"/>
    <mergeCell ref="ADT57:AEI57"/>
    <mergeCell ref="AEJ57:AEY57"/>
    <mergeCell ref="AEZ57:AFO57"/>
    <mergeCell ref="AFP57:AGE57"/>
    <mergeCell ref="AGF57:AGU57"/>
    <mergeCell ref="ZL57:AAA57"/>
    <mergeCell ref="AAB57:AAQ57"/>
    <mergeCell ref="AAR57:ABG57"/>
    <mergeCell ref="ABH57:ABW57"/>
    <mergeCell ref="ABX57:ACM57"/>
    <mergeCell ref="ACN57:ADC57"/>
    <mergeCell ref="VT57:WI57"/>
    <mergeCell ref="WJ57:WY57"/>
    <mergeCell ref="WZ57:XO57"/>
    <mergeCell ref="XP57:YE57"/>
    <mergeCell ref="YF57:YU57"/>
    <mergeCell ref="YV57:ZK57"/>
    <mergeCell ref="SB57:SQ57"/>
    <mergeCell ref="SR57:TG57"/>
    <mergeCell ref="TH57:TW57"/>
    <mergeCell ref="TX57:UM57"/>
    <mergeCell ref="UN57:VC57"/>
    <mergeCell ref="VD57:VS57"/>
    <mergeCell ref="OJ57:OY57"/>
    <mergeCell ref="OZ57:PO57"/>
    <mergeCell ref="PP57:QE57"/>
    <mergeCell ref="QF57:QU57"/>
    <mergeCell ref="QV57:RK57"/>
    <mergeCell ref="RL57:SA57"/>
    <mergeCell ref="KR57:LG57"/>
    <mergeCell ref="LH57:LW57"/>
    <mergeCell ref="LX57:MM57"/>
    <mergeCell ref="MN57:NC57"/>
    <mergeCell ref="ND57:NS57"/>
    <mergeCell ref="NT57:OI57"/>
    <mergeCell ref="GZ57:HO57"/>
    <mergeCell ref="HP57:IE57"/>
    <mergeCell ref="IF57:IU57"/>
    <mergeCell ref="IV57:JK57"/>
    <mergeCell ref="JL57:KA57"/>
    <mergeCell ref="KB57:KQ57"/>
    <mergeCell ref="DH57:DW57"/>
    <mergeCell ref="DX57:EM57"/>
    <mergeCell ref="EN57:FC57"/>
    <mergeCell ref="FD57:FS57"/>
    <mergeCell ref="FT57:GI57"/>
    <mergeCell ref="GJ57:GY57"/>
    <mergeCell ref="XCR53:XDG53"/>
    <mergeCell ref="XDH53:XDW53"/>
    <mergeCell ref="XDX53:XEM53"/>
    <mergeCell ref="XEN53:XFC53"/>
    <mergeCell ref="A57:O57"/>
    <mergeCell ref="AF57:AU57"/>
    <mergeCell ref="AV57:BK57"/>
    <mergeCell ref="BL57:CA57"/>
    <mergeCell ref="CB57:CQ57"/>
    <mergeCell ref="CR57:DG57"/>
    <mergeCell ref="WYZ53:WZO53"/>
    <mergeCell ref="WZP53:XAE53"/>
    <mergeCell ref="XAF53:XAU53"/>
    <mergeCell ref="XAV53:XBK53"/>
    <mergeCell ref="XBL53:XCA53"/>
    <mergeCell ref="XCB53:XCQ53"/>
    <mergeCell ref="WVH53:WVW53"/>
    <mergeCell ref="WVX53:WWM53"/>
    <mergeCell ref="WWN53:WXC53"/>
    <mergeCell ref="WXD53:WXS53"/>
    <mergeCell ref="WXT53:WYI53"/>
    <mergeCell ref="WYJ53:WYY53"/>
    <mergeCell ref="WRP53:WSE53"/>
    <mergeCell ref="WSF53:WSU53"/>
    <mergeCell ref="WSV53:WTK53"/>
    <mergeCell ref="WTL53:WUA53"/>
    <mergeCell ref="WUB53:WUQ53"/>
    <mergeCell ref="WUR53:WVG53"/>
    <mergeCell ref="WNX53:WOM53"/>
    <mergeCell ref="WON53:WPC53"/>
    <mergeCell ref="WPD53:WPS53"/>
    <mergeCell ref="WPT53:WQI53"/>
    <mergeCell ref="WQJ53:WQY53"/>
    <mergeCell ref="WQZ53:WRO53"/>
    <mergeCell ref="WKF53:WKU53"/>
    <mergeCell ref="WKV53:WLK53"/>
    <mergeCell ref="WLL53:WMA53"/>
    <mergeCell ref="WMB53:WMQ53"/>
    <mergeCell ref="WMR53:WNG53"/>
    <mergeCell ref="WNH53:WNW53"/>
    <mergeCell ref="WGN53:WHC53"/>
    <mergeCell ref="WHD53:WHS53"/>
    <mergeCell ref="WHT53:WII53"/>
    <mergeCell ref="WIJ53:WIY53"/>
    <mergeCell ref="WIZ53:WJO53"/>
    <mergeCell ref="WJP53:WKE53"/>
    <mergeCell ref="WCV53:WDK53"/>
    <mergeCell ref="WDL53:WEA53"/>
    <mergeCell ref="WEB53:WEQ53"/>
    <mergeCell ref="WER53:WFG53"/>
    <mergeCell ref="WFH53:WFW53"/>
    <mergeCell ref="WFX53:WGM53"/>
    <mergeCell ref="VZD53:VZS53"/>
    <mergeCell ref="VZT53:WAI53"/>
    <mergeCell ref="WAJ53:WAY53"/>
    <mergeCell ref="WAZ53:WBO53"/>
    <mergeCell ref="WBP53:WCE53"/>
    <mergeCell ref="WCF53:WCU53"/>
    <mergeCell ref="VVL53:VWA53"/>
    <mergeCell ref="VWB53:VWQ53"/>
    <mergeCell ref="VWR53:VXG53"/>
    <mergeCell ref="VXH53:VXW53"/>
    <mergeCell ref="VXX53:VYM53"/>
    <mergeCell ref="VYN53:VZC53"/>
    <mergeCell ref="VRT53:VSI53"/>
    <mergeCell ref="VSJ53:VSY53"/>
    <mergeCell ref="VSZ53:VTO53"/>
    <mergeCell ref="VTP53:VUE53"/>
    <mergeCell ref="VUF53:VUU53"/>
    <mergeCell ref="VUV53:VVK53"/>
    <mergeCell ref="VOB53:VOQ53"/>
    <mergeCell ref="VOR53:VPG53"/>
    <mergeCell ref="VPH53:VPW53"/>
    <mergeCell ref="VPX53:VQM53"/>
    <mergeCell ref="VQN53:VRC53"/>
    <mergeCell ref="VRD53:VRS53"/>
    <mergeCell ref="VKJ53:VKY53"/>
    <mergeCell ref="VKZ53:VLO53"/>
    <mergeCell ref="VLP53:VME53"/>
    <mergeCell ref="VMF53:VMU53"/>
    <mergeCell ref="VMV53:VNK53"/>
    <mergeCell ref="VNL53:VOA53"/>
    <mergeCell ref="VGR53:VHG53"/>
    <mergeCell ref="VHH53:VHW53"/>
    <mergeCell ref="VHX53:VIM53"/>
    <mergeCell ref="VIN53:VJC53"/>
    <mergeCell ref="VJD53:VJS53"/>
    <mergeCell ref="VJT53:VKI53"/>
    <mergeCell ref="VCZ53:VDO53"/>
    <mergeCell ref="VDP53:VEE53"/>
    <mergeCell ref="VEF53:VEU53"/>
    <mergeCell ref="VEV53:VFK53"/>
    <mergeCell ref="VFL53:VGA53"/>
    <mergeCell ref="VGB53:VGQ53"/>
    <mergeCell ref="UZH53:UZW53"/>
    <mergeCell ref="UZX53:VAM53"/>
    <mergeCell ref="VAN53:VBC53"/>
    <mergeCell ref="VBD53:VBS53"/>
    <mergeCell ref="VBT53:VCI53"/>
    <mergeCell ref="VCJ53:VCY53"/>
    <mergeCell ref="UVP53:UWE53"/>
    <mergeCell ref="UWF53:UWU53"/>
    <mergeCell ref="UWV53:UXK53"/>
    <mergeCell ref="UXL53:UYA53"/>
    <mergeCell ref="UYB53:UYQ53"/>
    <mergeCell ref="UYR53:UZG53"/>
    <mergeCell ref="URX53:USM53"/>
    <mergeCell ref="USN53:UTC53"/>
    <mergeCell ref="UTD53:UTS53"/>
    <mergeCell ref="UTT53:UUI53"/>
    <mergeCell ref="UUJ53:UUY53"/>
    <mergeCell ref="UUZ53:UVO53"/>
    <mergeCell ref="UOF53:UOU53"/>
    <mergeCell ref="UOV53:UPK53"/>
    <mergeCell ref="UPL53:UQA53"/>
    <mergeCell ref="UQB53:UQQ53"/>
    <mergeCell ref="UQR53:URG53"/>
    <mergeCell ref="URH53:URW53"/>
    <mergeCell ref="UKN53:ULC53"/>
    <mergeCell ref="ULD53:ULS53"/>
    <mergeCell ref="ULT53:UMI53"/>
    <mergeCell ref="UMJ53:UMY53"/>
    <mergeCell ref="UMZ53:UNO53"/>
    <mergeCell ref="UNP53:UOE53"/>
    <mergeCell ref="UGV53:UHK53"/>
    <mergeCell ref="UHL53:UIA53"/>
    <mergeCell ref="UIB53:UIQ53"/>
    <mergeCell ref="UIR53:UJG53"/>
    <mergeCell ref="UJH53:UJW53"/>
    <mergeCell ref="UJX53:UKM53"/>
    <mergeCell ref="UDD53:UDS53"/>
    <mergeCell ref="UDT53:UEI53"/>
    <mergeCell ref="UEJ53:UEY53"/>
    <mergeCell ref="UEZ53:UFO53"/>
    <mergeCell ref="UFP53:UGE53"/>
    <mergeCell ref="UGF53:UGU53"/>
    <mergeCell ref="TZL53:UAA53"/>
    <mergeCell ref="UAB53:UAQ53"/>
    <mergeCell ref="UAR53:UBG53"/>
    <mergeCell ref="UBH53:UBW53"/>
    <mergeCell ref="UBX53:UCM53"/>
    <mergeCell ref="UCN53:UDC53"/>
    <mergeCell ref="TVT53:TWI53"/>
    <mergeCell ref="TWJ53:TWY53"/>
    <mergeCell ref="TWZ53:TXO53"/>
    <mergeCell ref="TXP53:TYE53"/>
    <mergeCell ref="TYF53:TYU53"/>
    <mergeCell ref="TYV53:TZK53"/>
    <mergeCell ref="TSB53:TSQ53"/>
    <mergeCell ref="TSR53:TTG53"/>
    <mergeCell ref="TTH53:TTW53"/>
    <mergeCell ref="TTX53:TUM53"/>
    <mergeCell ref="TUN53:TVC53"/>
    <mergeCell ref="TVD53:TVS53"/>
    <mergeCell ref="TOJ53:TOY53"/>
    <mergeCell ref="TOZ53:TPO53"/>
    <mergeCell ref="TPP53:TQE53"/>
    <mergeCell ref="TQF53:TQU53"/>
    <mergeCell ref="TQV53:TRK53"/>
    <mergeCell ref="TRL53:TSA53"/>
    <mergeCell ref="TKR53:TLG53"/>
    <mergeCell ref="TLH53:TLW53"/>
    <mergeCell ref="TLX53:TMM53"/>
    <mergeCell ref="TMN53:TNC53"/>
    <mergeCell ref="TND53:TNS53"/>
    <mergeCell ref="TNT53:TOI53"/>
    <mergeCell ref="TGZ53:THO53"/>
    <mergeCell ref="THP53:TIE53"/>
    <mergeCell ref="TIF53:TIU53"/>
    <mergeCell ref="TIV53:TJK53"/>
    <mergeCell ref="TJL53:TKA53"/>
    <mergeCell ref="TKB53:TKQ53"/>
    <mergeCell ref="TDH53:TDW53"/>
    <mergeCell ref="TDX53:TEM53"/>
    <mergeCell ref="TEN53:TFC53"/>
    <mergeCell ref="TFD53:TFS53"/>
    <mergeCell ref="TFT53:TGI53"/>
    <mergeCell ref="TGJ53:TGY53"/>
    <mergeCell ref="SZP53:TAE53"/>
    <mergeCell ref="TAF53:TAU53"/>
    <mergeCell ref="TAV53:TBK53"/>
    <mergeCell ref="TBL53:TCA53"/>
    <mergeCell ref="TCB53:TCQ53"/>
    <mergeCell ref="TCR53:TDG53"/>
    <mergeCell ref="SVX53:SWM53"/>
    <mergeCell ref="SWN53:SXC53"/>
    <mergeCell ref="SXD53:SXS53"/>
    <mergeCell ref="SXT53:SYI53"/>
    <mergeCell ref="SYJ53:SYY53"/>
    <mergeCell ref="SYZ53:SZO53"/>
    <mergeCell ref="SSF53:SSU53"/>
    <mergeCell ref="SSV53:STK53"/>
    <mergeCell ref="STL53:SUA53"/>
    <mergeCell ref="SUB53:SUQ53"/>
    <mergeCell ref="SUR53:SVG53"/>
    <mergeCell ref="SVH53:SVW53"/>
    <mergeCell ref="SON53:SPC53"/>
    <mergeCell ref="SPD53:SPS53"/>
    <mergeCell ref="SPT53:SQI53"/>
    <mergeCell ref="SQJ53:SQY53"/>
    <mergeCell ref="SQZ53:SRO53"/>
    <mergeCell ref="SRP53:SSE53"/>
    <mergeCell ref="SKV53:SLK53"/>
    <mergeCell ref="SLL53:SMA53"/>
    <mergeCell ref="SMB53:SMQ53"/>
    <mergeCell ref="SMR53:SNG53"/>
    <mergeCell ref="SNH53:SNW53"/>
    <mergeCell ref="SNX53:SOM53"/>
    <mergeCell ref="SHD53:SHS53"/>
    <mergeCell ref="SHT53:SII53"/>
    <mergeCell ref="SIJ53:SIY53"/>
    <mergeCell ref="SIZ53:SJO53"/>
    <mergeCell ref="SJP53:SKE53"/>
    <mergeCell ref="SKF53:SKU53"/>
    <mergeCell ref="SDL53:SEA53"/>
    <mergeCell ref="SEB53:SEQ53"/>
    <mergeCell ref="SER53:SFG53"/>
    <mergeCell ref="SFH53:SFW53"/>
    <mergeCell ref="SFX53:SGM53"/>
    <mergeCell ref="SGN53:SHC53"/>
    <mergeCell ref="RZT53:SAI53"/>
    <mergeCell ref="SAJ53:SAY53"/>
    <mergeCell ref="SAZ53:SBO53"/>
    <mergeCell ref="SBP53:SCE53"/>
    <mergeCell ref="SCF53:SCU53"/>
    <mergeCell ref="SCV53:SDK53"/>
    <mergeCell ref="RWB53:RWQ53"/>
    <mergeCell ref="RWR53:RXG53"/>
    <mergeCell ref="RXH53:RXW53"/>
    <mergeCell ref="RXX53:RYM53"/>
    <mergeCell ref="RYN53:RZC53"/>
    <mergeCell ref="RZD53:RZS53"/>
    <mergeCell ref="RSJ53:RSY53"/>
    <mergeCell ref="RSZ53:RTO53"/>
    <mergeCell ref="RTP53:RUE53"/>
    <mergeCell ref="RUF53:RUU53"/>
    <mergeCell ref="RUV53:RVK53"/>
    <mergeCell ref="RVL53:RWA53"/>
    <mergeCell ref="ROR53:RPG53"/>
    <mergeCell ref="RPH53:RPW53"/>
    <mergeCell ref="RPX53:RQM53"/>
    <mergeCell ref="RQN53:RRC53"/>
    <mergeCell ref="RRD53:RRS53"/>
    <mergeCell ref="RRT53:RSI53"/>
    <mergeCell ref="RKZ53:RLO53"/>
    <mergeCell ref="RLP53:RME53"/>
    <mergeCell ref="RMF53:RMU53"/>
    <mergeCell ref="RMV53:RNK53"/>
    <mergeCell ref="RNL53:ROA53"/>
    <mergeCell ref="ROB53:ROQ53"/>
    <mergeCell ref="RHH53:RHW53"/>
    <mergeCell ref="RHX53:RIM53"/>
    <mergeCell ref="RIN53:RJC53"/>
    <mergeCell ref="RJD53:RJS53"/>
    <mergeCell ref="RJT53:RKI53"/>
    <mergeCell ref="RKJ53:RKY53"/>
    <mergeCell ref="RDP53:REE53"/>
    <mergeCell ref="REF53:REU53"/>
    <mergeCell ref="REV53:RFK53"/>
    <mergeCell ref="RFL53:RGA53"/>
    <mergeCell ref="RGB53:RGQ53"/>
    <mergeCell ref="RGR53:RHG53"/>
    <mergeCell ref="QZX53:RAM53"/>
    <mergeCell ref="RAN53:RBC53"/>
    <mergeCell ref="RBD53:RBS53"/>
    <mergeCell ref="RBT53:RCI53"/>
    <mergeCell ref="RCJ53:RCY53"/>
    <mergeCell ref="RCZ53:RDO53"/>
    <mergeCell ref="QWF53:QWU53"/>
    <mergeCell ref="QWV53:QXK53"/>
    <mergeCell ref="QXL53:QYA53"/>
    <mergeCell ref="QYB53:QYQ53"/>
    <mergeCell ref="QYR53:QZG53"/>
    <mergeCell ref="QZH53:QZW53"/>
    <mergeCell ref="QSN53:QTC53"/>
    <mergeCell ref="QTD53:QTS53"/>
    <mergeCell ref="QTT53:QUI53"/>
    <mergeCell ref="QUJ53:QUY53"/>
    <mergeCell ref="QUZ53:QVO53"/>
    <mergeCell ref="QVP53:QWE53"/>
    <mergeCell ref="QOV53:QPK53"/>
    <mergeCell ref="QPL53:QQA53"/>
    <mergeCell ref="QQB53:QQQ53"/>
    <mergeCell ref="QQR53:QRG53"/>
    <mergeCell ref="QRH53:QRW53"/>
    <mergeCell ref="QRX53:QSM53"/>
    <mergeCell ref="QLD53:QLS53"/>
    <mergeCell ref="QLT53:QMI53"/>
    <mergeCell ref="QMJ53:QMY53"/>
    <mergeCell ref="QMZ53:QNO53"/>
    <mergeCell ref="QNP53:QOE53"/>
    <mergeCell ref="QOF53:QOU53"/>
    <mergeCell ref="QHL53:QIA53"/>
    <mergeCell ref="QIB53:QIQ53"/>
    <mergeCell ref="QIR53:QJG53"/>
    <mergeCell ref="QJH53:QJW53"/>
    <mergeCell ref="QJX53:QKM53"/>
    <mergeCell ref="QKN53:QLC53"/>
    <mergeCell ref="QDT53:QEI53"/>
    <mergeCell ref="QEJ53:QEY53"/>
    <mergeCell ref="QEZ53:QFO53"/>
    <mergeCell ref="QFP53:QGE53"/>
    <mergeCell ref="QGF53:QGU53"/>
    <mergeCell ref="QGV53:QHK53"/>
    <mergeCell ref="QAB53:QAQ53"/>
    <mergeCell ref="QAR53:QBG53"/>
    <mergeCell ref="QBH53:QBW53"/>
    <mergeCell ref="QBX53:QCM53"/>
    <mergeCell ref="QCN53:QDC53"/>
    <mergeCell ref="QDD53:QDS53"/>
    <mergeCell ref="PWJ53:PWY53"/>
    <mergeCell ref="PWZ53:PXO53"/>
    <mergeCell ref="PXP53:PYE53"/>
    <mergeCell ref="PYF53:PYU53"/>
    <mergeCell ref="PYV53:PZK53"/>
    <mergeCell ref="PZL53:QAA53"/>
    <mergeCell ref="PSR53:PTG53"/>
    <mergeCell ref="PTH53:PTW53"/>
    <mergeCell ref="PTX53:PUM53"/>
    <mergeCell ref="PUN53:PVC53"/>
    <mergeCell ref="PVD53:PVS53"/>
    <mergeCell ref="PVT53:PWI53"/>
    <mergeCell ref="POZ53:PPO53"/>
    <mergeCell ref="PPP53:PQE53"/>
    <mergeCell ref="PQF53:PQU53"/>
    <mergeCell ref="PQV53:PRK53"/>
    <mergeCell ref="PRL53:PSA53"/>
    <mergeCell ref="PSB53:PSQ53"/>
    <mergeCell ref="PLH53:PLW53"/>
    <mergeCell ref="PLX53:PMM53"/>
    <mergeCell ref="PMN53:PNC53"/>
    <mergeCell ref="PND53:PNS53"/>
    <mergeCell ref="PNT53:POI53"/>
    <mergeCell ref="POJ53:POY53"/>
    <mergeCell ref="PHP53:PIE53"/>
    <mergeCell ref="PIF53:PIU53"/>
    <mergeCell ref="PIV53:PJK53"/>
    <mergeCell ref="PJL53:PKA53"/>
    <mergeCell ref="PKB53:PKQ53"/>
    <mergeCell ref="PKR53:PLG53"/>
    <mergeCell ref="PDX53:PEM53"/>
    <mergeCell ref="PEN53:PFC53"/>
    <mergeCell ref="PFD53:PFS53"/>
    <mergeCell ref="PFT53:PGI53"/>
    <mergeCell ref="PGJ53:PGY53"/>
    <mergeCell ref="PGZ53:PHO53"/>
    <mergeCell ref="PAF53:PAU53"/>
    <mergeCell ref="PAV53:PBK53"/>
    <mergeCell ref="PBL53:PCA53"/>
    <mergeCell ref="PCB53:PCQ53"/>
    <mergeCell ref="PCR53:PDG53"/>
    <mergeCell ref="PDH53:PDW53"/>
    <mergeCell ref="OWN53:OXC53"/>
    <mergeCell ref="OXD53:OXS53"/>
    <mergeCell ref="OXT53:OYI53"/>
    <mergeCell ref="OYJ53:OYY53"/>
    <mergeCell ref="OYZ53:OZO53"/>
    <mergeCell ref="OZP53:PAE53"/>
    <mergeCell ref="OSV53:OTK53"/>
    <mergeCell ref="OTL53:OUA53"/>
    <mergeCell ref="OUB53:OUQ53"/>
    <mergeCell ref="OUR53:OVG53"/>
    <mergeCell ref="OVH53:OVW53"/>
    <mergeCell ref="OVX53:OWM53"/>
    <mergeCell ref="OPD53:OPS53"/>
    <mergeCell ref="OPT53:OQI53"/>
    <mergeCell ref="OQJ53:OQY53"/>
    <mergeCell ref="OQZ53:ORO53"/>
    <mergeCell ref="ORP53:OSE53"/>
    <mergeCell ref="OSF53:OSU53"/>
    <mergeCell ref="OLL53:OMA53"/>
    <mergeCell ref="OMB53:OMQ53"/>
    <mergeCell ref="OMR53:ONG53"/>
    <mergeCell ref="ONH53:ONW53"/>
    <mergeCell ref="ONX53:OOM53"/>
    <mergeCell ref="OON53:OPC53"/>
    <mergeCell ref="OHT53:OII53"/>
    <mergeCell ref="OIJ53:OIY53"/>
    <mergeCell ref="OIZ53:OJO53"/>
    <mergeCell ref="OJP53:OKE53"/>
    <mergeCell ref="OKF53:OKU53"/>
    <mergeCell ref="OKV53:OLK53"/>
    <mergeCell ref="OEB53:OEQ53"/>
    <mergeCell ref="OER53:OFG53"/>
    <mergeCell ref="OFH53:OFW53"/>
    <mergeCell ref="OFX53:OGM53"/>
    <mergeCell ref="OGN53:OHC53"/>
    <mergeCell ref="OHD53:OHS53"/>
    <mergeCell ref="OAJ53:OAY53"/>
    <mergeCell ref="OAZ53:OBO53"/>
    <mergeCell ref="OBP53:OCE53"/>
    <mergeCell ref="OCF53:OCU53"/>
    <mergeCell ref="OCV53:ODK53"/>
    <mergeCell ref="ODL53:OEA53"/>
    <mergeCell ref="NWR53:NXG53"/>
    <mergeCell ref="NXH53:NXW53"/>
    <mergeCell ref="NXX53:NYM53"/>
    <mergeCell ref="NYN53:NZC53"/>
    <mergeCell ref="NZD53:NZS53"/>
    <mergeCell ref="NZT53:OAI53"/>
    <mergeCell ref="NSZ53:NTO53"/>
    <mergeCell ref="NTP53:NUE53"/>
    <mergeCell ref="NUF53:NUU53"/>
    <mergeCell ref="NUV53:NVK53"/>
    <mergeCell ref="NVL53:NWA53"/>
    <mergeCell ref="NWB53:NWQ53"/>
    <mergeCell ref="NPH53:NPW53"/>
    <mergeCell ref="NPX53:NQM53"/>
    <mergeCell ref="NQN53:NRC53"/>
    <mergeCell ref="NRD53:NRS53"/>
    <mergeCell ref="NRT53:NSI53"/>
    <mergeCell ref="NSJ53:NSY53"/>
    <mergeCell ref="NLP53:NME53"/>
    <mergeCell ref="NMF53:NMU53"/>
    <mergeCell ref="NMV53:NNK53"/>
    <mergeCell ref="NNL53:NOA53"/>
    <mergeCell ref="NOB53:NOQ53"/>
    <mergeCell ref="NOR53:NPG53"/>
    <mergeCell ref="NHX53:NIM53"/>
    <mergeCell ref="NIN53:NJC53"/>
    <mergeCell ref="NJD53:NJS53"/>
    <mergeCell ref="NJT53:NKI53"/>
    <mergeCell ref="NKJ53:NKY53"/>
    <mergeCell ref="NKZ53:NLO53"/>
    <mergeCell ref="NEF53:NEU53"/>
    <mergeCell ref="NEV53:NFK53"/>
    <mergeCell ref="NFL53:NGA53"/>
    <mergeCell ref="NGB53:NGQ53"/>
    <mergeCell ref="NGR53:NHG53"/>
    <mergeCell ref="NHH53:NHW53"/>
    <mergeCell ref="NAN53:NBC53"/>
    <mergeCell ref="NBD53:NBS53"/>
    <mergeCell ref="NBT53:NCI53"/>
    <mergeCell ref="NCJ53:NCY53"/>
    <mergeCell ref="NCZ53:NDO53"/>
    <mergeCell ref="NDP53:NEE53"/>
    <mergeCell ref="MWV53:MXK53"/>
    <mergeCell ref="MXL53:MYA53"/>
    <mergeCell ref="MYB53:MYQ53"/>
    <mergeCell ref="MYR53:MZG53"/>
    <mergeCell ref="MZH53:MZW53"/>
    <mergeCell ref="MZX53:NAM53"/>
    <mergeCell ref="MTD53:MTS53"/>
    <mergeCell ref="MTT53:MUI53"/>
    <mergeCell ref="MUJ53:MUY53"/>
    <mergeCell ref="MUZ53:MVO53"/>
    <mergeCell ref="MVP53:MWE53"/>
    <mergeCell ref="MWF53:MWU53"/>
    <mergeCell ref="MPL53:MQA53"/>
    <mergeCell ref="MQB53:MQQ53"/>
    <mergeCell ref="MQR53:MRG53"/>
    <mergeCell ref="MRH53:MRW53"/>
    <mergeCell ref="MRX53:MSM53"/>
    <mergeCell ref="MSN53:MTC53"/>
    <mergeCell ref="MLT53:MMI53"/>
    <mergeCell ref="MMJ53:MMY53"/>
    <mergeCell ref="MMZ53:MNO53"/>
    <mergeCell ref="MNP53:MOE53"/>
    <mergeCell ref="MOF53:MOU53"/>
    <mergeCell ref="MOV53:MPK53"/>
    <mergeCell ref="MIB53:MIQ53"/>
    <mergeCell ref="MIR53:MJG53"/>
    <mergeCell ref="MJH53:MJW53"/>
    <mergeCell ref="MJX53:MKM53"/>
    <mergeCell ref="MKN53:MLC53"/>
    <mergeCell ref="MLD53:MLS53"/>
    <mergeCell ref="MEJ53:MEY53"/>
    <mergeCell ref="MEZ53:MFO53"/>
    <mergeCell ref="MFP53:MGE53"/>
    <mergeCell ref="MGF53:MGU53"/>
    <mergeCell ref="MGV53:MHK53"/>
    <mergeCell ref="MHL53:MIA53"/>
    <mergeCell ref="MAR53:MBG53"/>
    <mergeCell ref="MBH53:MBW53"/>
    <mergeCell ref="MBX53:MCM53"/>
    <mergeCell ref="MCN53:MDC53"/>
    <mergeCell ref="MDD53:MDS53"/>
    <mergeCell ref="MDT53:MEI53"/>
    <mergeCell ref="LWZ53:LXO53"/>
    <mergeCell ref="LXP53:LYE53"/>
    <mergeCell ref="LYF53:LYU53"/>
    <mergeCell ref="LYV53:LZK53"/>
    <mergeCell ref="LZL53:MAA53"/>
    <mergeCell ref="MAB53:MAQ53"/>
    <mergeCell ref="LTH53:LTW53"/>
    <mergeCell ref="LTX53:LUM53"/>
    <mergeCell ref="LUN53:LVC53"/>
    <mergeCell ref="LVD53:LVS53"/>
    <mergeCell ref="LVT53:LWI53"/>
    <mergeCell ref="LWJ53:LWY53"/>
    <mergeCell ref="LPP53:LQE53"/>
    <mergeCell ref="LQF53:LQU53"/>
    <mergeCell ref="LQV53:LRK53"/>
    <mergeCell ref="LRL53:LSA53"/>
    <mergeCell ref="LSB53:LSQ53"/>
    <mergeCell ref="LSR53:LTG53"/>
    <mergeCell ref="LLX53:LMM53"/>
    <mergeCell ref="LMN53:LNC53"/>
    <mergeCell ref="LND53:LNS53"/>
    <mergeCell ref="LNT53:LOI53"/>
    <mergeCell ref="LOJ53:LOY53"/>
    <mergeCell ref="LOZ53:LPO53"/>
    <mergeCell ref="LIF53:LIU53"/>
    <mergeCell ref="LIV53:LJK53"/>
    <mergeCell ref="LJL53:LKA53"/>
    <mergeCell ref="LKB53:LKQ53"/>
    <mergeCell ref="LKR53:LLG53"/>
    <mergeCell ref="LLH53:LLW53"/>
    <mergeCell ref="LEN53:LFC53"/>
    <mergeCell ref="LFD53:LFS53"/>
    <mergeCell ref="LFT53:LGI53"/>
    <mergeCell ref="LGJ53:LGY53"/>
    <mergeCell ref="LGZ53:LHO53"/>
    <mergeCell ref="LHP53:LIE53"/>
    <mergeCell ref="LAV53:LBK53"/>
    <mergeCell ref="LBL53:LCA53"/>
    <mergeCell ref="LCB53:LCQ53"/>
    <mergeCell ref="LCR53:LDG53"/>
    <mergeCell ref="LDH53:LDW53"/>
    <mergeCell ref="LDX53:LEM53"/>
    <mergeCell ref="KXD53:KXS53"/>
    <mergeCell ref="KXT53:KYI53"/>
    <mergeCell ref="KYJ53:KYY53"/>
    <mergeCell ref="KYZ53:KZO53"/>
    <mergeCell ref="KZP53:LAE53"/>
    <mergeCell ref="LAF53:LAU53"/>
    <mergeCell ref="KTL53:KUA53"/>
    <mergeCell ref="KUB53:KUQ53"/>
    <mergeCell ref="KUR53:KVG53"/>
    <mergeCell ref="KVH53:KVW53"/>
    <mergeCell ref="KVX53:KWM53"/>
    <mergeCell ref="KWN53:KXC53"/>
    <mergeCell ref="KPT53:KQI53"/>
    <mergeCell ref="KQJ53:KQY53"/>
    <mergeCell ref="KQZ53:KRO53"/>
    <mergeCell ref="KRP53:KSE53"/>
    <mergeCell ref="KSF53:KSU53"/>
    <mergeCell ref="KSV53:KTK53"/>
    <mergeCell ref="KMB53:KMQ53"/>
    <mergeCell ref="KMR53:KNG53"/>
    <mergeCell ref="KNH53:KNW53"/>
    <mergeCell ref="KNX53:KOM53"/>
    <mergeCell ref="KON53:KPC53"/>
    <mergeCell ref="KPD53:KPS53"/>
    <mergeCell ref="KIJ53:KIY53"/>
    <mergeCell ref="KIZ53:KJO53"/>
    <mergeCell ref="KJP53:KKE53"/>
    <mergeCell ref="KKF53:KKU53"/>
    <mergeCell ref="KKV53:KLK53"/>
    <mergeCell ref="KLL53:KMA53"/>
    <mergeCell ref="KER53:KFG53"/>
    <mergeCell ref="KFH53:KFW53"/>
    <mergeCell ref="KFX53:KGM53"/>
    <mergeCell ref="KGN53:KHC53"/>
    <mergeCell ref="KHD53:KHS53"/>
    <mergeCell ref="KHT53:KII53"/>
    <mergeCell ref="KAZ53:KBO53"/>
    <mergeCell ref="KBP53:KCE53"/>
    <mergeCell ref="KCF53:KCU53"/>
    <mergeCell ref="KCV53:KDK53"/>
    <mergeCell ref="KDL53:KEA53"/>
    <mergeCell ref="KEB53:KEQ53"/>
    <mergeCell ref="JXH53:JXW53"/>
    <mergeCell ref="JXX53:JYM53"/>
    <mergeCell ref="JYN53:JZC53"/>
    <mergeCell ref="JZD53:JZS53"/>
    <mergeCell ref="JZT53:KAI53"/>
    <mergeCell ref="KAJ53:KAY53"/>
    <mergeCell ref="JTP53:JUE53"/>
    <mergeCell ref="JUF53:JUU53"/>
    <mergeCell ref="JUV53:JVK53"/>
    <mergeCell ref="JVL53:JWA53"/>
    <mergeCell ref="JWB53:JWQ53"/>
    <mergeCell ref="JWR53:JXG53"/>
    <mergeCell ref="JPX53:JQM53"/>
    <mergeCell ref="JQN53:JRC53"/>
    <mergeCell ref="JRD53:JRS53"/>
    <mergeCell ref="JRT53:JSI53"/>
    <mergeCell ref="JSJ53:JSY53"/>
    <mergeCell ref="JSZ53:JTO53"/>
    <mergeCell ref="JMF53:JMU53"/>
    <mergeCell ref="JMV53:JNK53"/>
    <mergeCell ref="JNL53:JOA53"/>
    <mergeCell ref="JOB53:JOQ53"/>
    <mergeCell ref="JOR53:JPG53"/>
    <mergeCell ref="JPH53:JPW53"/>
    <mergeCell ref="JIN53:JJC53"/>
    <mergeCell ref="JJD53:JJS53"/>
    <mergeCell ref="JJT53:JKI53"/>
    <mergeCell ref="JKJ53:JKY53"/>
    <mergeCell ref="JKZ53:JLO53"/>
    <mergeCell ref="JLP53:JME53"/>
    <mergeCell ref="JEV53:JFK53"/>
    <mergeCell ref="JFL53:JGA53"/>
    <mergeCell ref="JGB53:JGQ53"/>
    <mergeCell ref="JGR53:JHG53"/>
    <mergeCell ref="JHH53:JHW53"/>
    <mergeCell ref="JHX53:JIM53"/>
    <mergeCell ref="JBD53:JBS53"/>
    <mergeCell ref="JBT53:JCI53"/>
    <mergeCell ref="JCJ53:JCY53"/>
    <mergeCell ref="JCZ53:JDO53"/>
    <mergeCell ref="JDP53:JEE53"/>
    <mergeCell ref="JEF53:JEU53"/>
    <mergeCell ref="IXL53:IYA53"/>
    <mergeCell ref="IYB53:IYQ53"/>
    <mergeCell ref="IYR53:IZG53"/>
    <mergeCell ref="IZH53:IZW53"/>
    <mergeCell ref="IZX53:JAM53"/>
    <mergeCell ref="JAN53:JBC53"/>
    <mergeCell ref="ITT53:IUI53"/>
    <mergeCell ref="IUJ53:IUY53"/>
    <mergeCell ref="IUZ53:IVO53"/>
    <mergeCell ref="IVP53:IWE53"/>
    <mergeCell ref="IWF53:IWU53"/>
    <mergeCell ref="IWV53:IXK53"/>
    <mergeCell ref="IQB53:IQQ53"/>
    <mergeCell ref="IQR53:IRG53"/>
    <mergeCell ref="IRH53:IRW53"/>
    <mergeCell ref="IRX53:ISM53"/>
    <mergeCell ref="ISN53:ITC53"/>
    <mergeCell ref="ITD53:ITS53"/>
    <mergeCell ref="IMJ53:IMY53"/>
    <mergeCell ref="IMZ53:INO53"/>
    <mergeCell ref="INP53:IOE53"/>
    <mergeCell ref="IOF53:IOU53"/>
    <mergeCell ref="IOV53:IPK53"/>
    <mergeCell ref="IPL53:IQA53"/>
    <mergeCell ref="IIR53:IJG53"/>
    <mergeCell ref="IJH53:IJW53"/>
    <mergeCell ref="IJX53:IKM53"/>
    <mergeCell ref="IKN53:ILC53"/>
    <mergeCell ref="ILD53:ILS53"/>
    <mergeCell ref="ILT53:IMI53"/>
    <mergeCell ref="IEZ53:IFO53"/>
    <mergeCell ref="IFP53:IGE53"/>
    <mergeCell ref="IGF53:IGU53"/>
    <mergeCell ref="IGV53:IHK53"/>
    <mergeCell ref="IHL53:IIA53"/>
    <mergeCell ref="IIB53:IIQ53"/>
    <mergeCell ref="IBH53:IBW53"/>
    <mergeCell ref="IBX53:ICM53"/>
    <mergeCell ref="ICN53:IDC53"/>
    <mergeCell ref="IDD53:IDS53"/>
    <mergeCell ref="IDT53:IEI53"/>
    <mergeCell ref="IEJ53:IEY53"/>
    <mergeCell ref="HXP53:HYE53"/>
    <mergeCell ref="HYF53:HYU53"/>
    <mergeCell ref="HYV53:HZK53"/>
    <mergeCell ref="HZL53:IAA53"/>
    <mergeCell ref="IAB53:IAQ53"/>
    <mergeCell ref="IAR53:IBG53"/>
    <mergeCell ref="HTX53:HUM53"/>
    <mergeCell ref="HUN53:HVC53"/>
    <mergeCell ref="HVD53:HVS53"/>
    <mergeCell ref="HVT53:HWI53"/>
    <mergeCell ref="HWJ53:HWY53"/>
    <mergeCell ref="HWZ53:HXO53"/>
    <mergeCell ref="HQF53:HQU53"/>
    <mergeCell ref="HQV53:HRK53"/>
    <mergeCell ref="HRL53:HSA53"/>
    <mergeCell ref="HSB53:HSQ53"/>
    <mergeCell ref="HSR53:HTG53"/>
    <mergeCell ref="HTH53:HTW53"/>
    <mergeCell ref="HMN53:HNC53"/>
    <mergeCell ref="HND53:HNS53"/>
    <mergeCell ref="HNT53:HOI53"/>
    <mergeCell ref="HOJ53:HOY53"/>
    <mergeCell ref="HOZ53:HPO53"/>
    <mergeCell ref="HPP53:HQE53"/>
    <mergeCell ref="HIV53:HJK53"/>
    <mergeCell ref="HJL53:HKA53"/>
    <mergeCell ref="HKB53:HKQ53"/>
    <mergeCell ref="HKR53:HLG53"/>
    <mergeCell ref="HLH53:HLW53"/>
    <mergeCell ref="HLX53:HMM53"/>
    <mergeCell ref="HFD53:HFS53"/>
    <mergeCell ref="HFT53:HGI53"/>
    <mergeCell ref="HGJ53:HGY53"/>
    <mergeCell ref="HGZ53:HHO53"/>
    <mergeCell ref="HHP53:HIE53"/>
    <mergeCell ref="HIF53:HIU53"/>
    <mergeCell ref="HBL53:HCA53"/>
    <mergeCell ref="HCB53:HCQ53"/>
    <mergeCell ref="HCR53:HDG53"/>
    <mergeCell ref="HDH53:HDW53"/>
    <mergeCell ref="HDX53:HEM53"/>
    <mergeCell ref="HEN53:HFC53"/>
    <mergeCell ref="GXT53:GYI53"/>
    <mergeCell ref="GYJ53:GYY53"/>
    <mergeCell ref="GYZ53:GZO53"/>
    <mergeCell ref="GZP53:HAE53"/>
    <mergeCell ref="HAF53:HAU53"/>
    <mergeCell ref="HAV53:HBK53"/>
    <mergeCell ref="GUB53:GUQ53"/>
    <mergeCell ref="GUR53:GVG53"/>
    <mergeCell ref="GVH53:GVW53"/>
    <mergeCell ref="GVX53:GWM53"/>
    <mergeCell ref="GWN53:GXC53"/>
    <mergeCell ref="GXD53:GXS53"/>
    <mergeCell ref="GQJ53:GQY53"/>
    <mergeCell ref="GQZ53:GRO53"/>
    <mergeCell ref="GRP53:GSE53"/>
    <mergeCell ref="GSF53:GSU53"/>
    <mergeCell ref="GSV53:GTK53"/>
    <mergeCell ref="GTL53:GUA53"/>
    <mergeCell ref="GMR53:GNG53"/>
    <mergeCell ref="GNH53:GNW53"/>
    <mergeCell ref="GNX53:GOM53"/>
    <mergeCell ref="GON53:GPC53"/>
    <mergeCell ref="GPD53:GPS53"/>
    <mergeCell ref="GPT53:GQI53"/>
    <mergeCell ref="GIZ53:GJO53"/>
    <mergeCell ref="GJP53:GKE53"/>
    <mergeCell ref="GKF53:GKU53"/>
    <mergeCell ref="GKV53:GLK53"/>
    <mergeCell ref="GLL53:GMA53"/>
    <mergeCell ref="GMB53:GMQ53"/>
    <mergeCell ref="GFH53:GFW53"/>
    <mergeCell ref="GFX53:GGM53"/>
    <mergeCell ref="GGN53:GHC53"/>
    <mergeCell ref="GHD53:GHS53"/>
    <mergeCell ref="GHT53:GII53"/>
    <mergeCell ref="GIJ53:GIY53"/>
    <mergeCell ref="GBP53:GCE53"/>
    <mergeCell ref="GCF53:GCU53"/>
    <mergeCell ref="GCV53:GDK53"/>
    <mergeCell ref="GDL53:GEA53"/>
    <mergeCell ref="GEB53:GEQ53"/>
    <mergeCell ref="GER53:GFG53"/>
    <mergeCell ref="FXX53:FYM53"/>
    <mergeCell ref="FYN53:FZC53"/>
    <mergeCell ref="FZD53:FZS53"/>
    <mergeCell ref="FZT53:GAI53"/>
    <mergeCell ref="GAJ53:GAY53"/>
    <mergeCell ref="GAZ53:GBO53"/>
    <mergeCell ref="FUF53:FUU53"/>
    <mergeCell ref="FUV53:FVK53"/>
    <mergeCell ref="FVL53:FWA53"/>
    <mergeCell ref="FWB53:FWQ53"/>
    <mergeCell ref="FWR53:FXG53"/>
    <mergeCell ref="FXH53:FXW53"/>
    <mergeCell ref="FQN53:FRC53"/>
    <mergeCell ref="FRD53:FRS53"/>
    <mergeCell ref="FRT53:FSI53"/>
    <mergeCell ref="FSJ53:FSY53"/>
    <mergeCell ref="FSZ53:FTO53"/>
    <mergeCell ref="FTP53:FUE53"/>
    <mergeCell ref="FMV53:FNK53"/>
    <mergeCell ref="FNL53:FOA53"/>
    <mergeCell ref="FOB53:FOQ53"/>
    <mergeCell ref="FOR53:FPG53"/>
    <mergeCell ref="FPH53:FPW53"/>
    <mergeCell ref="FPX53:FQM53"/>
    <mergeCell ref="FJD53:FJS53"/>
    <mergeCell ref="FJT53:FKI53"/>
    <mergeCell ref="FKJ53:FKY53"/>
    <mergeCell ref="FKZ53:FLO53"/>
    <mergeCell ref="FLP53:FME53"/>
    <mergeCell ref="FMF53:FMU53"/>
    <mergeCell ref="FFL53:FGA53"/>
    <mergeCell ref="FGB53:FGQ53"/>
    <mergeCell ref="FGR53:FHG53"/>
    <mergeCell ref="FHH53:FHW53"/>
    <mergeCell ref="FHX53:FIM53"/>
    <mergeCell ref="FIN53:FJC53"/>
    <mergeCell ref="FBT53:FCI53"/>
    <mergeCell ref="FCJ53:FCY53"/>
    <mergeCell ref="FCZ53:FDO53"/>
    <mergeCell ref="FDP53:FEE53"/>
    <mergeCell ref="FEF53:FEU53"/>
    <mergeCell ref="FEV53:FFK53"/>
    <mergeCell ref="EYB53:EYQ53"/>
    <mergeCell ref="EYR53:EZG53"/>
    <mergeCell ref="EZH53:EZW53"/>
    <mergeCell ref="EZX53:FAM53"/>
    <mergeCell ref="FAN53:FBC53"/>
    <mergeCell ref="FBD53:FBS53"/>
    <mergeCell ref="EUJ53:EUY53"/>
    <mergeCell ref="EUZ53:EVO53"/>
    <mergeCell ref="EVP53:EWE53"/>
    <mergeCell ref="EWF53:EWU53"/>
    <mergeCell ref="EWV53:EXK53"/>
    <mergeCell ref="EXL53:EYA53"/>
    <mergeCell ref="EQR53:ERG53"/>
    <mergeCell ref="ERH53:ERW53"/>
    <mergeCell ref="ERX53:ESM53"/>
    <mergeCell ref="ESN53:ETC53"/>
    <mergeCell ref="ETD53:ETS53"/>
    <mergeCell ref="ETT53:EUI53"/>
    <mergeCell ref="EMZ53:ENO53"/>
    <mergeCell ref="ENP53:EOE53"/>
    <mergeCell ref="EOF53:EOU53"/>
    <mergeCell ref="EOV53:EPK53"/>
    <mergeCell ref="EPL53:EQA53"/>
    <mergeCell ref="EQB53:EQQ53"/>
    <mergeCell ref="EJH53:EJW53"/>
    <mergeCell ref="EJX53:EKM53"/>
    <mergeCell ref="EKN53:ELC53"/>
    <mergeCell ref="ELD53:ELS53"/>
    <mergeCell ref="ELT53:EMI53"/>
    <mergeCell ref="EMJ53:EMY53"/>
    <mergeCell ref="EFP53:EGE53"/>
    <mergeCell ref="EGF53:EGU53"/>
    <mergeCell ref="EGV53:EHK53"/>
    <mergeCell ref="EHL53:EIA53"/>
    <mergeCell ref="EIB53:EIQ53"/>
    <mergeCell ref="EIR53:EJG53"/>
    <mergeCell ref="EBX53:ECM53"/>
    <mergeCell ref="ECN53:EDC53"/>
    <mergeCell ref="EDD53:EDS53"/>
    <mergeCell ref="EDT53:EEI53"/>
    <mergeCell ref="EEJ53:EEY53"/>
    <mergeCell ref="EEZ53:EFO53"/>
    <mergeCell ref="DYF53:DYU53"/>
    <mergeCell ref="DYV53:DZK53"/>
    <mergeCell ref="DZL53:EAA53"/>
    <mergeCell ref="EAB53:EAQ53"/>
    <mergeCell ref="EAR53:EBG53"/>
    <mergeCell ref="EBH53:EBW53"/>
    <mergeCell ref="DUN53:DVC53"/>
    <mergeCell ref="DVD53:DVS53"/>
    <mergeCell ref="DVT53:DWI53"/>
    <mergeCell ref="DWJ53:DWY53"/>
    <mergeCell ref="DWZ53:DXO53"/>
    <mergeCell ref="DXP53:DYE53"/>
    <mergeCell ref="DQV53:DRK53"/>
    <mergeCell ref="DRL53:DSA53"/>
    <mergeCell ref="DSB53:DSQ53"/>
    <mergeCell ref="DSR53:DTG53"/>
    <mergeCell ref="DTH53:DTW53"/>
    <mergeCell ref="DTX53:DUM53"/>
    <mergeCell ref="DND53:DNS53"/>
    <mergeCell ref="DNT53:DOI53"/>
    <mergeCell ref="DOJ53:DOY53"/>
    <mergeCell ref="DOZ53:DPO53"/>
    <mergeCell ref="DPP53:DQE53"/>
    <mergeCell ref="DQF53:DQU53"/>
    <mergeCell ref="DJL53:DKA53"/>
    <mergeCell ref="DKB53:DKQ53"/>
    <mergeCell ref="DKR53:DLG53"/>
    <mergeCell ref="DLH53:DLW53"/>
    <mergeCell ref="DLX53:DMM53"/>
    <mergeCell ref="DMN53:DNC53"/>
    <mergeCell ref="DFT53:DGI53"/>
    <mergeCell ref="DGJ53:DGY53"/>
    <mergeCell ref="DGZ53:DHO53"/>
    <mergeCell ref="DHP53:DIE53"/>
    <mergeCell ref="DIF53:DIU53"/>
    <mergeCell ref="DIV53:DJK53"/>
    <mergeCell ref="DCB53:DCQ53"/>
    <mergeCell ref="DCR53:DDG53"/>
    <mergeCell ref="DDH53:DDW53"/>
    <mergeCell ref="DDX53:DEM53"/>
    <mergeCell ref="DEN53:DFC53"/>
    <mergeCell ref="DFD53:DFS53"/>
    <mergeCell ref="CYJ53:CYY53"/>
    <mergeCell ref="CYZ53:CZO53"/>
    <mergeCell ref="CZP53:DAE53"/>
    <mergeCell ref="DAF53:DAU53"/>
    <mergeCell ref="DAV53:DBK53"/>
    <mergeCell ref="DBL53:DCA53"/>
    <mergeCell ref="CUR53:CVG53"/>
    <mergeCell ref="CVH53:CVW53"/>
    <mergeCell ref="CVX53:CWM53"/>
    <mergeCell ref="CWN53:CXC53"/>
    <mergeCell ref="CXD53:CXS53"/>
    <mergeCell ref="CXT53:CYI53"/>
    <mergeCell ref="CQZ53:CRO53"/>
    <mergeCell ref="CRP53:CSE53"/>
    <mergeCell ref="CSF53:CSU53"/>
    <mergeCell ref="CSV53:CTK53"/>
    <mergeCell ref="CTL53:CUA53"/>
    <mergeCell ref="CUB53:CUQ53"/>
    <mergeCell ref="CNH53:CNW53"/>
    <mergeCell ref="CNX53:COM53"/>
    <mergeCell ref="CON53:CPC53"/>
    <mergeCell ref="CPD53:CPS53"/>
    <mergeCell ref="CPT53:CQI53"/>
    <mergeCell ref="CQJ53:CQY53"/>
    <mergeCell ref="CJP53:CKE53"/>
    <mergeCell ref="CKF53:CKU53"/>
    <mergeCell ref="CKV53:CLK53"/>
    <mergeCell ref="CLL53:CMA53"/>
    <mergeCell ref="CMB53:CMQ53"/>
    <mergeCell ref="CMR53:CNG53"/>
    <mergeCell ref="CFX53:CGM53"/>
    <mergeCell ref="CGN53:CHC53"/>
    <mergeCell ref="CHD53:CHS53"/>
    <mergeCell ref="CHT53:CII53"/>
    <mergeCell ref="CIJ53:CIY53"/>
    <mergeCell ref="CIZ53:CJO53"/>
    <mergeCell ref="CCF53:CCU53"/>
    <mergeCell ref="CCV53:CDK53"/>
    <mergeCell ref="CDL53:CEA53"/>
    <mergeCell ref="CEB53:CEQ53"/>
    <mergeCell ref="CER53:CFG53"/>
    <mergeCell ref="CFH53:CFW53"/>
    <mergeCell ref="BYN53:BZC53"/>
    <mergeCell ref="BZD53:BZS53"/>
    <mergeCell ref="BZT53:CAI53"/>
    <mergeCell ref="CAJ53:CAY53"/>
    <mergeCell ref="CAZ53:CBO53"/>
    <mergeCell ref="CBP53:CCE53"/>
    <mergeCell ref="BUV53:BVK53"/>
    <mergeCell ref="BVL53:BWA53"/>
    <mergeCell ref="BWB53:BWQ53"/>
    <mergeCell ref="BWR53:BXG53"/>
    <mergeCell ref="BXH53:BXW53"/>
    <mergeCell ref="BXX53:BYM53"/>
    <mergeCell ref="BRD53:BRS53"/>
    <mergeCell ref="BRT53:BSI53"/>
    <mergeCell ref="BSJ53:BSY53"/>
    <mergeCell ref="BSZ53:BTO53"/>
    <mergeCell ref="BTP53:BUE53"/>
    <mergeCell ref="BUF53:BUU53"/>
    <mergeCell ref="BNL53:BOA53"/>
    <mergeCell ref="BOB53:BOQ53"/>
    <mergeCell ref="BOR53:BPG53"/>
    <mergeCell ref="BPH53:BPW53"/>
    <mergeCell ref="BPX53:BQM53"/>
    <mergeCell ref="BQN53:BRC53"/>
    <mergeCell ref="BJT53:BKI53"/>
    <mergeCell ref="BKJ53:BKY53"/>
    <mergeCell ref="BKZ53:BLO53"/>
    <mergeCell ref="BLP53:BME53"/>
    <mergeCell ref="BMF53:BMU53"/>
    <mergeCell ref="BMV53:BNK53"/>
    <mergeCell ref="BGB53:BGQ53"/>
    <mergeCell ref="BGR53:BHG53"/>
    <mergeCell ref="BHH53:BHW53"/>
    <mergeCell ref="BHX53:BIM53"/>
    <mergeCell ref="BIN53:BJC53"/>
    <mergeCell ref="BJD53:BJS53"/>
    <mergeCell ref="BCJ53:BCY53"/>
    <mergeCell ref="BCZ53:BDO53"/>
    <mergeCell ref="BDP53:BEE53"/>
    <mergeCell ref="BEF53:BEU53"/>
    <mergeCell ref="BEV53:BFK53"/>
    <mergeCell ref="BFL53:BGA53"/>
    <mergeCell ref="AYR53:AZG53"/>
    <mergeCell ref="AZH53:AZW53"/>
    <mergeCell ref="AZX53:BAM53"/>
    <mergeCell ref="BAN53:BBC53"/>
    <mergeCell ref="BBD53:BBS53"/>
    <mergeCell ref="BBT53:BCI53"/>
    <mergeCell ref="AUZ53:AVO53"/>
    <mergeCell ref="AVP53:AWE53"/>
    <mergeCell ref="AWF53:AWU53"/>
    <mergeCell ref="AWV53:AXK53"/>
    <mergeCell ref="AXL53:AYA53"/>
    <mergeCell ref="AYB53:AYQ53"/>
    <mergeCell ref="ARH53:ARW53"/>
    <mergeCell ref="ARX53:ASM53"/>
    <mergeCell ref="ASN53:ATC53"/>
    <mergeCell ref="ATD53:ATS53"/>
    <mergeCell ref="ATT53:AUI53"/>
    <mergeCell ref="AUJ53:AUY53"/>
    <mergeCell ref="ANP53:AOE53"/>
    <mergeCell ref="AOF53:AOU53"/>
    <mergeCell ref="AOV53:APK53"/>
    <mergeCell ref="APL53:AQA53"/>
    <mergeCell ref="AQB53:AQQ53"/>
    <mergeCell ref="AQR53:ARG53"/>
    <mergeCell ref="AJX53:AKM53"/>
    <mergeCell ref="AKN53:ALC53"/>
    <mergeCell ref="ALD53:ALS53"/>
    <mergeCell ref="ALT53:AMI53"/>
    <mergeCell ref="AMJ53:AMY53"/>
    <mergeCell ref="AMZ53:ANO53"/>
    <mergeCell ref="AGF53:AGU53"/>
    <mergeCell ref="AGV53:AHK53"/>
    <mergeCell ref="AHL53:AIA53"/>
    <mergeCell ref="AIB53:AIQ53"/>
    <mergeCell ref="AIR53:AJG53"/>
    <mergeCell ref="AJH53:AJW53"/>
    <mergeCell ref="ACN53:ADC53"/>
    <mergeCell ref="ADD53:ADS53"/>
    <mergeCell ref="ADT53:AEI53"/>
    <mergeCell ref="AEJ53:AEY53"/>
    <mergeCell ref="AEZ53:AFO53"/>
    <mergeCell ref="AFP53:AGE53"/>
    <mergeCell ref="YV53:ZK53"/>
    <mergeCell ref="ZL53:AAA53"/>
    <mergeCell ref="AAB53:AAQ53"/>
    <mergeCell ref="AAR53:ABG53"/>
    <mergeCell ref="ABH53:ABW53"/>
    <mergeCell ref="ABX53:ACM53"/>
    <mergeCell ref="VD53:VS53"/>
    <mergeCell ref="VT53:WI53"/>
    <mergeCell ref="WJ53:WY53"/>
    <mergeCell ref="WZ53:XO53"/>
    <mergeCell ref="XP53:YE53"/>
    <mergeCell ref="YF53:YU53"/>
    <mergeCell ref="RL53:SA53"/>
    <mergeCell ref="SB53:SQ53"/>
    <mergeCell ref="SR53:TG53"/>
    <mergeCell ref="TH53:TW53"/>
    <mergeCell ref="TX53:UM53"/>
    <mergeCell ref="UN53:VC53"/>
    <mergeCell ref="NT53:OI53"/>
    <mergeCell ref="OJ53:OY53"/>
    <mergeCell ref="OZ53:PO53"/>
    <mergeCell ref="PP53:QE53"/>
    <mergeCell ref="QF53:QU53"/>
    <mergeCell ref="QV53:RK53"/>
    <mergeCell ref="KB53:KQ53"/>
    <mergeCell ref="KR53:LG53"/>
    <mergeCell ref="LH53:LW53"/>
    <mergeCell ref="LX53:MM53"/>
    <mergeCell ref="MN53:NC53"/>
    <mergeCell ref="ND53:NS53"/>
    <mergeCell ref="GJ53:GY53"/>
    <mergeCell ref="GZ53:HO53"/>
    <mergeCell ref="HP53:IE53"/>
    <mergeCell ref="IF53:IU53"/>
    <mergeCell ref="IV53:JK53"/>
    <mergeCell ref="JL53:KA53"/>
    <mergeCell ref="CR53:DG53"/>
    <mergeCell ref="DH53:DW53"/>
    <mergeCell ref="DX53:EM53"/>
    <mergeCell ref="EN53:FC53"/>
    <mergeCell ref="FD53:FS53"/>
    <mergeCell ref="FT53:GI53"/>
    <mergeCell ref="XDX27:XEM27"/>
    <mergeCell ref="XEN27:XFC27"/>
    <mergeCell ref="A34:O34"/>
    <mergeCell ref="A40:O40"/>
    <mergeCell ref="A47:O47"/>
    <mergeCell ref="A53:O53"/>
    <mergeCell ref="AF53:AU53"/>
    <mergeCell ref="AV53:BK53"/>
    <mergeCell ref="BL53:CA53"/>
    <mergeCell ref="CB53:CQ53"/>
    <mergeCell ref="XAF27:XAU27"/>
    <mergeCell ref="XAV27:XBK27"/>
    <mergeCell ref="XBL27:XCA27"/>
    <mergeCell ref="XCB27:XCQ27"/>
    <mergeCell ref="XCR27:XDG27"/>
    <mergeCell ref="XDH27:XDW27"/>
    <mergeCell ref="WWN27:WXC27"/>
    <mergeCell ref="WXD27:WXS27"/>
    <mergeCell ref="WXT27:WYI27"/>
    <mergeCell ref="WYJ27:WYY27"/>
    <mergeCell ref="WYZ27:WZO27"/>
    <mergeCell ref="WZP27:XAE27"/>
    <mergeCell ref="WSV27:WTK27"/>
    <mergeCell ref="WTL27:WUA27"/>
    <mergeCell ref="WUB27:WUQ27"/>
    <mergeCell ref="WUR27:WVG27"/>
    <mergeCell ref="WVH27:WVW27"/>
    <mergeCell ref="WVX27:WWM27"/>
    <mergeCell ref="WPD27:WPS27"/>
    <mergeCell ref="WPT27:WQI27"/>
    <mergeCell ref="WQJ27:WQY27"/>
    <mergeCell ref="WQZ27:WRO27"/>
    <mergeCell ref="WRP27:WSE27"/>
    <mergeCell ref="WSF27:WSU27"/>
    <mergeCell ref="WLL27:WMA27"/>
    <mergeCell ref="WMB27:WMQ27"/>
    <mergeCell ref="WMR27:WNG27"/>
    <mergeCell ref="WNH27:WNW27"/>
    <mergeCell ref="WNX27:WOM27"/>
    <mergeCell ref="WON27:WPC27"/>
    <mergeCell ref="WHT27:WII27"/>
    <mergeCell ref="WIJ27:WIY27"/>
    <mergeCell ref="WIZ27:WJO27"/>
    <mergeCell ref="WJP27:WKE27"/>
    <mergeCell ref="WKF27:WKU27"/>
    <mergeCell ref="WKV27:WLK27"/>
    <mergeCell ref="WEB27:WEQ27"/>
    <mergeCell ref="WER27:WFG27"/>
    <mergeCell ref="WFH27:WFW27"/>
    <mergeCell ref="WFX27:WGM27"/>
    <mergeCell ref="WGN27:WHC27"/>
    <mergeCell ref="WHD27:WHS27"/>
    <mergeCell ref="WAJ27:WAY27"/>
    <mergeCell ref="WAZ27:WBO27"/>
    <mergeCell ref="WBP27:WCE27"/>
    <mergeCell ref="WCF27:WCU27"/>
    <mergeCell ref="WCV27:WDK27"/>
    <mergeCell ref="WDL27:WEA27"/>
    <mergeCell ref="VWR27:VXG27"/>
    <mergeCell ref="VXH27:VXW27"/>
    <mergeCell ref="VXX27:VYM27"/>
    <mergeCell ref="VYN27:VZC27"/>
    <mergeCell ref="VZD27:VZS27"/>
    <mergeCell ref="VZT27:WAI27"/>
    <mergeCell ref="VSZ27:VTO27"/>
    <mergeCell ref="VTP27:VUE27"/>
    <mergeCell ref="VUF27:VUU27"/>
    <mergeCell ref="VUV27:VVK27"/>
    <mergeCell ref="VVL27:VWA27"/>
    <mergeCell ref="VWB27:VWQ27"/>
    <mergeCell ref="VPH27:VPW27"/>
    <mergeCell ref="VPX27:VQM27"/>
    <mergeCell ref="VQN27:VRC27"/>
    <mergeCell ref="VRD27:VRS27"/>
    <mergeCell ref="VRT27:VSI27"/>
    <mergeCell ref="VSJ27:VSY27"/>
    <mergeCell ref="VLP27:VME27"/>
    <mergeCell ref="VMF27:VMU27"/>
    <mergeCell ref="VMV27:VNK27"/>
    <mergeCell ref="VNL27:VOA27"/>
    <mergeCell ref="VOB27:VOQ27"/>
    <mergeCell ref="VOR27:VPG27"/>
    <mergeCell ref="VHX27:VIM27"/>
    <mergeCell ref="VIN27:VJC27"/>
    <mergeCell ref="VJD27:VJS27"/>
    <mergeCell ref="VJT27:VKI27"/>
    <mergeCell ref="VKJ27:VKY27"/>
    <mergeCell ref="VKZ27:VLO27"/>
    <mergeCell ref="VEF27:VEU27"/>
    <mergeCell ref="VEV27:VFK27"/>
    <mergeCell ref="VFL27:VGA27"/>
    <mergeCell ref="VGB27:VGQ27"/>
    <mergeCell ref="VGR27:VHG27"/>
    <mergeCell ref="VHH27:VHW27"/>
    <mergeCell ref="VAN27:VBC27"/>
    <mergeCell ref="VBD27:VBS27"/>
    <mergeCell ref="VBT27:VCI27"/>
    <mergeCell ref="VCJ27:VCY27"/>
    <mergeCell ref="VCZ27:VDO27"/>
    <mergeCell ref="VDP27:VEE27"/>
    <mergeCell ref="UWV27:UXK27"/>
    <mergeCell ref="UXL27:UYA27"/>
    <mergeCell ref="UYB27:UYQ27"/>
    <mergeCell ref="UYR27:UZG27"/>
    <mergeCell ref="UZH27:UZW27"/>
    <mergeCell ref="UZX27:VAM27"/>
    <mergeCell ref="UTD27:UTS27"/>
    <mergeCell ref="UTT27:UUI27"/>
    <mergeCell ref="UUJ27:UUY27"/>
    <mergeCell ref="UUZ27:UVO27"/>
    <mergeCell ref="UVP27:UWE27"/>
    <mergeCell ref="UWF27:UWU27"/>
    <mergeCell ref="UPL27:UQA27"/>
    <mergeCell ref="UQB27:UQQ27"/>
    <mergeCell ref="UQR27:URG27"/>
    <mergeCell ref="URH27:URW27"/>
    <mergeCell ref="URX27:USM27"/>
    <mergeCell ref="USN27:UTC27"/>
    <mergeCell ref="ULT27:UMI27"/>
    <mergeCell ref="UMJ27:UMY27"/>
    <mergeCell ref="UMZ27:UNO27"/>
    <mergeCell ref="UNP27:UOE27"/>
    <mergeCell ref="UOF27:UOU27"/>
    <mergeCell ref="UOV27:UPK27"/>
    <mergeCell ref="UIB27:UIQ27"/>
    <mergeCell ref="UIR27:UJG27"/>
    <mergeCell ref="UJH27:UJW27"/>
    <mergeCell ref="UJX27:UKM27"/>
    <mergeCell ref="UKN27:ULC27"/>
    <mergeCell ref="ULD27:ULS27"/>
    <mergeCell ref="UEJ27:UEY27"/>
    <mergeCell ref="UEZ27:UFO27"/>
    <mergeCell ref="UFP27:UGE27"/>
    <mergeCell ref="UGF27:UGU27"/>
    <mergeCell ref="UGV27:UHK27"/>
    <mergeCell ref="UHL27:UIA27"/>
    <mergeCell ref="UAR27:UBG27"/>
    <mergeCell ref="UBH27:UBW27"/>
    <mergeCell ref="UBX27:UCM27"/>
    <mergeCell ref="UCN27:UDC27"/>
    <mergeCell ref="UDD27:UDS27"/>
    <mergeCell ref="UDT27:UEI27"/>
    <mergeCell ref="TWZ27:TXO27"/>
    <mergeCell ref="TXP27:TYE27"/>
    <mergeCell ref="TYF27:TYU27"/>
    <mergeCell ref="TYV27:TZK27"/>
    <mergeCell ref="TZL27:UAA27"/>
    <mergeCell ref="UAB27:UAQ27"/>
    <mergeCell ref="TTH27:TTW27"/>
    <mergeCell ref="TTX27:TUM27"/>
    <mergeCell ref="TUN27:TVC27"/>
    <mergeCell ref="TVD27:TVS27"/>
    <mergeCell ref="TVT27:TWI27"/>
    <mergeCell ref="TWJ27:TWY27"/>
    <mergeCell ref="TPP27:TQE27"/>
    <mergeCell ref="TQF27:TQU27"/>
    <mergeCell ref="TQV27:TRK27"/>
    <mergeCell ref="TRL27:TSA27"/>
    <mergeCell ref="TSB27:TSQ27"/>
    <mergeCell ref="TSR27:TTG27"/>
    <mergeCell ref="TLX27:TMM27"/>
    <mergeCell ref="TMN27:TNC27"/>
    <mergeCell ref="TND27:TNS27"/>
    <mergeCell ref="TNT27:TOI27"/>
    <mergeCell ref="TOJ27:TOY27"/>
    <mergeCell ref="TOZ27:TPO27"/>
    <mergeCell ref="TIF27:TIU27"/>
    <mergeCell ref="TIV27:TJK27"/>
    <mergeCell ref="TJL27:TKA27"/>
    <mergeCell ref="TKB27:TKQ27"/>
    <mergeCell ref="TKR27:TLG27"/>
    <mergeCell ref="TLH27:TLW27"/>
    <mergeCell ref="TEN27:TFC27"/>
    <mergeCell ref="TFD27:TFS27"/>
    <mergeCell ref="TFT27:TGI27"/>
    <mergeCell ref="TGJ27:TGY27"/>
    <mergeCell ref="TGZ27:THO27"/>
    <mergeCell ref="THP27:TIE27"/>
    <mergeCell ref="TAV27:TBK27"/>
    <mergeCell ref="TBL27:TCA27"/>
    <mergeCell ref="TCB27:TCQ27"/>
    <mergeCell ref="TCR27:TDG27"/>
    <mergeCell ref="TDH27:TDW27"/>
    <mergeCell ref="TDX27:TEM27"/>
    <mergeCell ref="SXD27:SXS27"/>
    <mergeCell ref="SXT27:SYI27"/>
    <mergeCell ref="SYJ27:SYY27"/>
    <mergeCell ref="SYZ27:SZO27"/>
    <mergeCell ref="SZP27:TAE27"/>
    <mergeCell ref="TAF27:TAU27"/>
    <mergeCell ref="STL27:SUA27"/>
    <mergeCell ref="SUB27:SUQ27"/>
    <mergeCell ref="SUR27:SVG27"/>
    <mergeCell ref="SVH27:SVW27"/>
    <mergeCell ref="SVX27:SWM27"/>
    <mergeCell ref="SWN27:SXC27"/>
    <mergeCell ref="SPT27:SQI27"/>
    <mergeCell ref="SQJ27:SQY27"/>
    <mergeCell ref="SQZ27:SRO27"/>
    <mergeCell ref="SRP27:SSE27"/>
    <mergeCell ref="SSF27:SSU27"/>
    <mergeCell ref="SSV27:STK27"/>
    <mergeCell ref="SMB27:SMQ27"/>
    <mergeCell ref="SMR27:SNG27"/>
    <mergeCell ref="SNH27:SNW27"/>
    <mergeCell ref="SNX27:SOM27"/>
    <mergeCell ref="SON27:SPC27"/>
    <mergeCell ref="SPD27:SPS27"/>
    <mergeCell ref="SIJ27:SIY27"/>
    <mergeCell ref="SIZ27:SJO27"/>
    <mergeCell ref="SJP27:SKE27"/>
    <mergeCell ref="SKF27:SKU27"/>
    <mergeCell ref="SKV27:SLK27"/>
    <mergeCell ref="SLL27:SMA27"/>
    <mergeCell ref="SER27:SFG27"/>
    <mergeCell ref="SFH27:SFW27"/>
    <mergeCell ref="SFX27:SGM27"/>
    <mergeCell ref="SGN27:SHC27"/>
    <mergeCell ref="SHD27:SHS27"/>
    <mergeCell ref="SHT27:SII27"/>
    <mergeCell ref="SAZ27:SBO27"/>
    <mergeCell ref="SBP27:SCE27"/>
    <mergeCell ref="SCF27:SCU27"/>
    <mergeCell ref="SCV27:SDK27"/>
    <mergeCell ref="SDL27:SEA27"/>
    <mergeCell ref="SEB27:SEQ27"/>
    <mergeCell ref="RXH27:RXW27"/>
    <mergeCell ref="RXX27:RYM27"/>
    <mergeCell ref="RYN27:RZC27"/>
    <mergeCell ref="RZD27:RZS27"/>
    <mergeCell ref="RZT27:SAI27"/>
    <mergeCell ref="SAJ27:SAY27"/>
    <mergeCell ref="RTP27:RUE27"/>
    <mergeCell ref="RUF27:RUU27"/>
    <mergeCell ref="RUV27:RVK27"/>
    <mergeCell ref="RVL27:RWA27"/>
    <mergeCell ref="RWB27:RWQ27"/>
    <mergeCell ref="RWR27:RXG27"/>
    <mergeCell ref="RPX27:RQM27"/>
    <mergeCell ref="RQN27:RRC27"/>
    <mergeCell ref="RRD27:RRS27"/>
    <mergeCell ref="RRT27:RSI27"/>
    <mergeCell ref="RSJ27:RSY27"/>
    <mergeCell ref="RSZ27:RTO27"/>
    <mergeCell ref="RMF27:RMU27"/>
    <mergeCell ref="RMV27:RNK27"/>
    <mergeCell ref="RNL27:ROA27"/>
    <mergeCell ref="ROB27:ROQ27"/>
    <mergeCell ref="ROR27:RPG27"/>
    <mergeCell ref="RPH27:RPW27"/>
    <mergeCell ref="RIN27:RJC27"/>
    <mergeCell ref="RJD27:RJS27"/>
    <mergeCell ref="RJT27:RKI27"/>
    <mergeCell ref="RKJ27:RKY27"/>
    <mergeCell ref="RKZ27:RLO27"/>
    <mergeCell ref="RLP27:RME27"/>
    <mergeCell ref="REV27:RFK27"/>
    <mergeCell ref="RFL27:RGA27"/>
    <mergeCell ref="RGB27:RGQ27"/>
    <mergeCell ref="RGR27:RHG27"/>
    <mergeCell ref="RHH27:RHW27"/>
    <mergeCell ref="RHX27:RIM27"/>
    <mergeCell ref="RBD27:RBS27"/>
    <mergeCell ref="RBT27:RCI27"/>
    <mergeCell ref="RCJ27:RCY27"/>
    <mergeCell ref="RCZ27:RDO27"/>
    <mergeCell ref="RDP27:REE27"/>
    <mergeCell ref="REF27:REU27"/>
    <mergeCell ref="QXL27:QYA27"/>
    <mergeCell ref="QYB27:QYQ27"/>
    <mergeCell ref="QYR27:QZG27"/>
    <mergeCell ref="QZH27:QZW27"/>
    <mergeCell ref="QZX27:RAM27"/>
    <mergeCell ref="RAN27:RBC27"/>
    <mergeCell ref="QTT27:QUI27"/>
    <mergeCell ref="QUJ27:QUY27"/>
    <mergeCell ref="QUZ27:QVO27"/>
    <mergeCell ref="QVP27:QWE27"/>
    <mergeCell ref="QWF27:QWU27"/>
    <mergeCell ref="QWV27:QXK27"/>
    <mergeCell ref="QQB27:QQQ27"/>
    <mergeCell ref="QQR27:QRG27"/>
    <mergeCell ref="QRH27:QRW27"/>
    <mergeCell ref="QRX27:QSM27"/>
    <mergeCell ref="QSN27:QTC27"/>
    <mergeCell ref="QTD27:QTS27"/>
    <mergeCell ref="QMJ27:QMY27"/>
    <mergeCell ref="QMZ27:QNO27"/>
    <mergeCell ref="QNP27:QOE27"/>
    <mergeCell ref="QOF27:QOU27"/>
    <mergeCell ref="QOV27:QPK27"/>
    <mergeCell ref="QPL27:QQA27"/>
    <mergeCell ref="QIR27:QJG27"/>
    <mergeCell ref="QJH27:QJW27"/>
    <mergeCell ref="QJX27:QKM27"/>
    <mergeCell ref="QKN27:QLC27"/>
    <mergeCell ref="QLD27:QLS27"/>
    <mergeCell ref="QLT27:QMI27"/>
    <mergeCell ref="QEZ27:QFO27"/>
    <mergeCell ref="QFP27:QGE27"/>
    <mergeCell ref="QGF27:QGU27"/>
    <mergeCell ref="QGV27:QHK27"/>
    <mergeCell ref="QHL27:QIA27"/>
    <mergeCell ref="QIB27:QIQ27"/>
    <mergeCell ref="QBH27:QBW27"/>
    <mergeCell ref="QBX27:QCM27"/>
    <mergeCell ref="QCN27:QDC27"/>
    <mergeCell ref="QDD27:QDS27"/>
    <mergeCell ref="QDT27:QEI27"/>
    <mergeCell ref="QEJ27:QEY27"/>
    <mergeCell ref="PXP27:PYE27"/>
    <mergeCell ref="PYF27:PYU27"/>
    <mergeCell ref="PYV27:PZK27"/>
    <mergeCell ref="PZL27:QAA27"/>
    <mergeCell ref="QAB27:QAQ27"/>
    <mergeCell ref="QAR27:QBG27"/>
    <mergeCell ref="PTX27:PUM27"/>
    <mergeCell ref="PUN27:PVC27"/>
    <mergeCell ref="PVD27:PVS27"/>
    <mergeCell ref="PVT27:PWI27"/>
    <mergeCell ref="PWJ27:PWY27"/>
    <mergeCell ref="PWZ27:PXO27"/>
    <mergeCell ref="PQF27:PQU27"/>
    <mergeCell ref="PQV27:PRK27"/>
    <mergeCell ref="PRL27:PSA27"/>
    <mergeCell ref="PSB27:PSQ27"/>
    <mergeCell ref="PSR27:PTG27"/>
    <mergeCell ref="PTH27:PTW27"/>
    <mergeCell ref="PMN27:PNC27"/>
    <mergeCell ref="PND27:PNS27"/>
    <mergeCell ref="PNT27:POI27"/>
    <mergeCell ref="POJ27:POY27"/>
    <mergeCell ref="POZ27:PPO27"/>
    <mergeCell ref="PPP27:PQE27"/>
    <mergeCell ref="PIV27:PJK27"/>
    <mergeCell ref="PJL27:PKA27"/>
    <mergeCell ref="PKB27:PKQ27"/>
    <mergeCell ref="PKR27:PLG27"/>
    <mergeCell ref="PLH27:PLW27"/>
    <mergeCell ref="PLX27:PMM27"/>
    <mergeCell ref="PFD27:PFS27"/>
    <mergeCell ref="PFT27:PGI27"/>
    <mergeCell ref="PGJ27:PGY27"/>
    <mergeCell ref="PGZ27:PHO27"/>
    <mergeCell ref="PHP27:PIE27"/>
    <mergeCell ref="PIF27:PIU27"/>
    <mergeCell ref="PBL27:PCA27"/>
    <mergeCell ref="PCB27:PCQ27"/>
    <mergeCell ref="PCR27:PDG27"/>
    <mergeCell ref="PDH27:PDW27"/>
    <mergeCell ref="PDX27:PEM27"/>
    <mergeCell ref="PEN27:PFC27"/>
    <mergeCell ref="OXT27:OYI27"/>
    <mergeCell ref="OYJ27:OYY27"/>
    <mergeCell ref="OYZ27:OZO27"/>
    <mergeCell ref="OZP27:PAE27"/>
    <mergeCell ref="PAF27:PAU27"/>
    <mergeCell ref="PAV27:PBK27"/>
    <mergeCell ref="OUB27:OUQ27"/>
    <mergeCell ref="OUR27:OVG27"/>
    <mergeCell ref="OVH27:OVW27"/>
    <mergeCell ref="OVX27:OWM27"/>
    <mergeCell ref="OWN27:OXC27"/>
    <mergeCell ref="OXD27:OXS27"/>
    <mergeCell ref="OQJ27:OQY27"/>
    <mergeCell ref="OQZ27:ORO27"/>
    <mergeCell ref="ORP27:OSE27"/>
    <mergeCell ref="OSF27:OSU27"/>
    <mergeCell ref="OSV27:OTK27"/>
    <mergeCell ref="OTL27:OUA27"/>
    <mergeCell ref="OMR27:ONG27"/>
    <mergeCell ref="ONH27:ONW27"/>
    <mergeCell ref="ONX27:OOM27"/>
    <mergeCell ref="OON27:OPC27"/>
    <mergeCell ref="OPD27:OPS27"/>
    <mergeCell ref="OPT27:OQI27"/>
    <mergeCell ref="OIZ27:OJO27"/>
    <mergeCell ref="OJP27:OKE27"/>
    <mergeCell ref="OKF27:OKU27"/>
    <mergeCell ref="OKV27:OLK27"/>
    <mergeCell ref="OLL27:OMA27"/>
    <mergeCell ref="OMB27:OMQ27"/>
    <mergeCell ref="OFH27:OFW27"/>
    <mergeCell ref="OFX27:OGM27"/>
    <mergeCell ref="OGN27:OHC27"/>
    <mergeCell ref="OHD27:OHS27"/>
    <mergeCell ref="OHT27:OII27"/>
    <mergeCell ref="OIJ27:OIY27"/>
    <mergeCell ref="OBP27:OCE27"/>
    <mergeCell ref="OCF27:OCU27"/>
    <mergeCell ref="OCV27:ODK27"/>
    <mergeCell ref="ODL27:OEA27"/>
    <mergeCell ref="OEB27:OEQ27"/>
    <mergeCell ref="OER27:OFG27"/>
    <mergeCell ref="NXX27:NYM27"/>
    <mergeCell ref="NYN27:NZC27"/>
    <mergeCell ref="NZD27:NZS27"/>
    <mergeCell ref="NZT27:OAI27"/>
    <mergeCell ref="OAJ27:OAY27"/>
    <mergeCell ref="OAZ27:OBO27"/>
    <mergeCell ref="NUF27:NUU27"/>
    <mergeCell ref="NUV27:NVK27"/>
    <mergeCell ref="NVL27:NWA27"/>
    <mergeCell ref="NWB27:NWQ27"/>
    <mergeCell ref="NWR27:NXG27"/>
    <mergeCell ref="NXH27:NXW27"/>
    <mergeCell ref="NQN27:NRC27"/>
    <mergeCell ref="NRD27:NRS27"/>
    <mergeCell ref="NRT27:NSI27"/>
    <mergeCell ref="NSJ27:NSY27"/>
    <mergeCell ref="NSZ27:NTO27"/>
    <mergeCell ref="NTP27:NUE27"/>
    <mergeCell ref="NMV27:NNK27"/>
    <mergeCell ref="NNL27:NOA27"/>
    <mergeCell ref="NOB27:NOQ27"/>
    <mergeCell ref="NOR27:NPG27"/>
    <mergeCell ref="NPH27:NPW27"/>
    <mergeCell ref="NPX27:NQM27"/>
    <mergeCell ref="NJD27:NJS27"/>
    <mergeCell ref="NJT27:NKI27"/>
    <mergeCell ref="NKJ27:NKY27"/>
    <mergeCell ref="NKZ27:NLO27"/>
    <mergeCell ref="NLP27:NME27"/>
    <mergeCell ref="NMF27:NMU27"/>
    <mergeCell ref="NFL27:NGA27"/>
    <mergeCell ref="NGB27:NGQ27"/>
    <mergeCell ref="NGR27:NHG27"/>
    <mergeCell ref="NHH27:NHW27"/>
    <mergeCell ref="NHX27:NIM27"/>
    <mergeCell ref="NIN27:NJC27"/>
    <mergeCell ref="NBT27:NCI27"/>
    <mergeCell ref="NCJ27:NCY27"/>
    <mergeCell ref="NCZ27:NDO27"/>
    <mergeCell ref="NDP27:NEE27"/>
    <mergeCell ref="NEF27:NEU27"/>
    <mergeCell ref="NEV27:NFK27"/>
    <mergeCell ref="MYB27:MYQ27"/>
    <mergeCell ref="MYR27:MZG27"/>
    <mergeCell ref="MZH27:MZW27"/>
    <mergeCell ref="MZX27:NAM27"/>
    <mergeCell ref="NAN27:NBC27"/>
    <mergeCell ref="NBD27:NBS27"/>
    <mergeCell ref="MUJ27:MUY27"/>
    <mergeCell ref="MUZ27:MVO27"/>
    <mergeCell ref="MVP27:MWE27"/>
    <mergeCell ref="MWF27:MWU27"/>
    <mergeCell ref="MWV27:MXK27"/>
    <mergeCell ref="MXL27:MYA27"/>
    <mergeCell ref="MQR27:MRG27"/>
    <mergeCell ref="MRH27:MRW27"/>
    <mergeCell ref="MRX27:MSM27"/>
    <mergeCell ref="MSN27:MTC27"/>
    <mergeCell ref="MTD27:MTS27"/>
    <mergeCell ref="MTT27:MUI27"/>
    <mergeCell ref="MMZ27:MNO27"/>
    <mergeCell ref="MNP27:MOE27"/>
    <mergeCell ref="MOF27:MOU27"/>
    <mergeCell ref="MOV27:MPK27"/>
    <mergeCell ref="MPL27:MQA27"/>
    <mergeCell ref="MQB27:MQQ27"/>
    <mergeCell ref="MJH27:MJW27"/>
    <mergeCell ref="MJX27:MKM27"/>
    <mergeCell ref="MKN27:MLC27"/>
    <mergeCell ref="MLD27:MLS27"/>
    <mergeCell ref="MLT27:MMI27"/>
    <mergeCell ref="MMJ27:MMY27"/>
    <mergeCell ref="MFP27:MGE27"/>
    <mergeCell ref="MGF27:MGU27"/>
    <mergeCell ref="MGV27:MHK27"/>
    <mergeCell ref="MHL27:MIA27"/>
    <mergeCell ref="MIB27:MIQ27"/>
    <mergeCell ref="MIR27:MJG27"/>
    <mergeCell ref="MBX27:MCM27"/>
    <mergeCell ref="MCN27:MDC27"/>
    <mergeCell ref="MDD27:MDS27"/>
    <mergeCell ref="MDT27:MEI27"/>
    <mergeCell ref="MEJ27:MEY27"/>
    <mergeCell ref="MEZ27:MFO27"/>
    <mergeCell ref="LYF27:LYU27"/>
    <mergeCell ref="LYV27:LZK27"/>
    <mergeCell ref="LZL27:MAA27"/>
    <mergeCell ref="MAB27:MAQ27"/>
    <mergeCell ref="MAR27:MBG27"/>
    <mergeCell ref="MBH27:MBW27"/>
    <mergeCell ref="LUN27:LVC27"/>
    <mergeCell ref="LVD27:LVS27"/>
    <mergeCell ref="LVT27:LWI27"/>
    <mergeCell ref="LWJ27:LWY27"/>
    <mergeCell ref="LWZ27:LXO27"/>
    <mergeCell ref="LXP27:LYE27"/>
    <mergeCell ref="LQV27:LRK27"/>
    <mergeCell ref="LRL27:LSA27"/>
    <mergeCell ref="LSB27:LSQ27"/>
    <mergeCell ref="LSR27:LTG27"/>
    <mergeCell ref="LTH27:LTW27"/>
    <mergeCell ref="LTX27:LUM27"/>
    <mergeCell ref="LND27:LNS27"/>
    <mergeCell ref="LNT27:LOI27"/>
    <mergeCell ref="LOJ27:LOY27"/>
    <mergeCell ref="LOZ27:LPO27"/>
    <mergeCell ref="LPP27:LQE27"/>
    <mergeCell ref="LQF27:LQU27"/>
    <mergeCell ref="LJL27:LKA27"/>
    <mergeCell ref="LKB27:LKQ27"/>
    <mergeCell ref="LKR27:LLG27"/>
    <mergeCell ref="LLH27:LLW27"/>
    <mergeCell ref="LLX27:LMM27"/>
    <mergeCell ref="LMN27:LNC27"/>
    <mergeCell ref="LFT27:LGI27"/>
    <mergeCell ref="LGJ27:LGY27"/>
    <mergeCell ref="LGZ27:LHO27"/>
    <mergeCell ref="LHP27:LIE27"/>
    <mergeCell ref="LIF27:LIU27"/>
    <mergeCell ref="LIV27:LJK27"/>
    <mergeCell ref="LCB27:LCQ27"/>
    <mergeCell ref="LCR27:LDG27"/>
    <mergeCell ref="LDH27:LDW27"/>
    <mergeCell ref="LDX27:LEM27"/>
    <mergeCell ref="LEN27:LFC27"/>
    <mergeCell ref="LFD27:LFS27"/>
    <mergeCell ref="KYJ27:KYY27"/>
    <mergeCell ref="KYZ27:KZO27"/>
    <mergeCell ref="KZP27:LAE27"/>
    <mergeCell ref="LAF27:LAU27"/>
    <mergeCell ref="LAV27:LBK27"/>
    <mergeCell ref="LBL27:LCA27"/>
    <mergeCell ref="KUR27:KVG27"/>
    <mergeCell ref="KVH27:KVW27"/>
    <mergeCell ref="KVX27:KWM27"/>
    <mergeCell ref="KWN27:KXC27"/>
    <mergeCell ref="KXD27:KXS27"/>
    <mergeCell ref="KXT27:KYI27"/>
    <mergeCell ref="KQZ27:KRO27"/>
    <mergeCell ref="KRP27:KSE27"/>
    <mergeCell ref="KSF27:KSU27"/>
    <mergeCell ref="KSV27:KTK27"/>
    <mergeCell ref="KTL27:KUA27"/>
    <mergeCell ref="KUB27:KUQ27"/>
    <mergeCell ref="KNH27:KNW27"/>
    <mergeCell ref="KNX27:KOM27"/>
    <mergeCell ref="KON27:KPC27"/>
    <mergeCell ref="KPD27:KPS27"/>
    <mergeCell ref="KPT27:KQI27"/>
    <mergeCell ref="KQJ27:KQY27"/>
    <mergeCell ref="KJP27:KKE27"/>
    <mergeCell ref="KKF27:KKU27"/>
    <mergeCell ref="KKV27:KLK27"/>
    <mergeCell ref="KLL27:KMA27"/>
    <mergeCell ref="KMB27:KMQ27"/>
    <mergeCell ref="KMR27:KNG27"/>
    <mergeCell ref="KFX27:KGM27"/>
    <mergeCell ref="KGN27:KHC27"/>
    <mergeCell ref="KHD27:KHS27"/>
    <mergeCell ref="KHT27:KII27"/>
    <mergeCell ref="KIJ27:KIY27"/>
    <mergeCell ref="KIZ27:KJO27"/>
    <mergeCell ref="KCF27:KCU27"/>
    <mergeCell ref="KCV27:KDK27"/>
    <mergeCell ref="KDL27:KEA27"/>
    <mergeCell ref="KEB27:KEQ27"/>
    <mergeCell ref="KER27:KFG27"/>
    <mergeCell ref="KFH27:KFW27"/>
    <mergeCell ref="JYN27:JZC27"/>
    <mergeCell ref="JZD27:JZS27"/>
    <mergeCell ref="JZT27:KAI27"/>
    <mergeCell ref="KAJ27:KAY27"/>
    <mergeCell ref="KAZ27:KBO27"/>
    <mergeCell ref="KBP27:KCE27"/>
    <mergeCell ref="JUV27:JVK27"/>
    <mergeCell ref="JVL27:JWA27"/>
    <mergeCell ref="JWB27:JWQ27"/>
    <mergeCell ref="JWR27:JXG27"/>
    <mergeCell ref="JXH27:JXW27"/>
    <mergeCell ref="JXX27:JYM27"/>
    <mergeCell ref="JRD27:JRS27"/>
    <mergeCell ref="JRT27:JSI27"/>
    <mergeCell ref="JSJ27:JSY27"/>
    <mergeCell ref="JSZ27:JTO27"/>
    <mergeCell ref="JTP27:JUE27"/>
    <mergeCell ref="JUF27:JUU27"/>
    <mergeCell ref="JNL27:JOA27"/>
    <mergeCell ref="JOB27:JOQ27"/>
    <mergeCell ref="JOR27:JPG27"/>
    <mergeCell ref="JPH27:JPW27"/>
    <mergeCell ref="JPX27:JQM27"/>
    <mergeCell ref="JQN27:JRC27"/>
    <mergeCell ref="JJT27:JKI27"/>
    <mergeCell ref="JKJ27:JKY27"/>
    <mergeCell ref="JKZ27:JLO27"/>
    <mergeCell ref="JLP27:JME27"/>
    <mergeCell ref="JMF27:JMU27"/>
    <mergeCell ref="JMV27:JNK27"/>
    <mergeCell ref="JGB27:JGQ27"/>
    <mergeCell ref="JGR27:JHG27"/>
    <mergeCell ref="JHH27:JHW27"/>
    <mergeCell ref="JHX27:JIM27"/>
    <mergeCell ref="JIN27:JJC27"/>
    <mergeCell ref="JJD27:JJS27"/>
    <mergeCell ref="JCJ27:JCY27"/>
    <mergeCell ref="JCZ27:JDO27"/>
    <mergeCell ref="JDP27:JEE27"/>
    <mergeCell ref="JEF27:JEU27"/>
    <mergeCell ref="JEV27:JFK27"/>
    <mergeCell ref="JFL27:JGA27"/>
    <mergeCell ref="IYR27:IZG27"/>
    <mergeCell ref="IZH27:IZW27"/>
    <mergeCell ref="IZX27:JAM27"/>
    <mergeCell ref="JAN27:JBC27"/>
    <mergeCell ref="JBD27:JBS27"/>
    <mergeCell ref="JBT27:JCI27"/>
    <mergeCell ref="IUZ27:IVO27"/>
    <mergeCell ref="IVP27:IWE27"/>
    <mergeCell ref="IWF27:IWU27"/>
    <mergeCell ref="IWV27:IXK27"/>
    <mergeCell ref="IXL27:IYA27"/>
    <mergeCell ref="IYB27:IYQ27"/>
    <mergeCell ref="IRH27:IRW27"/>
    <mergeCell ref="IRX27:ISM27"/>
    <mergeCell ref="ISN27:ITC27"/>
    <mergeCell ref="ITD27:ITS27"/>
    <mergeCell ref="ITT27:IUI27"/>
    <mergeCell ref="IUJ27:IUY27"/>
    <mergeCell ref="INP27:IOE27"/>
    <mergeCell ref="IOF27:IOU27"/>
    <mergeCell ref="IOV27:IPK27"/>
    <mergeCell ref="IPL27:IQA27"/>
    <mergeCell ref="IQB27:IQQ27"/>
    <mergeCell ref="IQR27:IRG27"/>
    <mergeCell ref="IJX27:IKM27"/>
    <mergeCell ref="IKN27:ILC27"/>
    <mergeCell ref="ILD27:ILS27"/>
    <mergeCell ref="ILT27:IMI27"/>
    <mergeCell ref="IMJ27:IMY27"/>
    <mergeCell ref="IMZ27:INO27"/>
    <mergeCell ref="IGF27:IGU27"/>
    <mergeCell ref="IGV27:IHK27"/>
    <mergeCell ref="IHL27:IIA27"/>
    <mergeCell ref="IIB27:IIQ27"/>
    <mergeCell ref="IIR27:IJG27"/>
    <mergeCell ref="IJH27:IJW27"/>
    <mergeCell ref="ICN27:IDC27"/>
    <mergeCell ref="IDD27:IDS27"/>
    <mergeCell ref="IDT27:IEI27"/>
    <mergeCell ref="IEJ27:IEY27"/>
    <mergeCell ref="IEZ27:IFO27"/>
    <mergeCell ref="IFP27:IGE27"/>
    <mergeCell ref="HYV27:HZK27"/>
    <mergeCell ref="HZL27:IAA27"/>
    <mergeCell ref="IAB27:IAQ27"/>
    <mergeCell ref="IAR27:IBG27"/>
    <mergeCell ref="IBH27:IBW27"/>
    <mergeCell ref="IBX27:ICM27"/>
    <mergeCell ref="HVD27:HVS27"/>
    <mergeCell ref="HVT27:HWI27"/>
    <mergeCell ref="HWJ27:HWY27"/>
    <mergeCell ref="HWZ27:HXO27"/>
    <mergeCell ref="HXP27:HYE27"/>
    <mergeCell ref="HYF27:HYU27"/>
    <mergeCell ref="HRL27:HSA27"/>
    <mergeCell ref="HSB27:HSQ27"/>
    <mergeCell ref="HSR27:HTG27"/>
    <mergeCell ref="HTH27:HTW27"/>
    <mergeCell ref="HTX27:HUM27"/>
    <mergeCell ref="HUN27:HVC27"/>
    <mergeCell ref="HNT27:HOI27"/>
    <mergeCell ref="HOJ27:HOY27"/>
    <mergeCell ref="HOZ27:HPO27"/>
    <mergeCell ref="HPP27:HQE27"/>
    <mergeCell ref="HQF27:HQU27"/>
    <mergeCell ref="HQV27:HRK27"/>
    <mergeCell ref="HKB27:HKQ27"/>
    <mergeCell ref="HKR27:HLG27"/>
    <mergeCell ref="HLH27:HLW27"/>
    <mergeCell ref="HLX27:HMM27"/>
    <mergeCell ref="HMN27:HNC27"/>
    <mergeCell ref="HND27:HNS27"/>
    <mergeCell ref="HGJ27:HGY27"/>
    <mergeCell ref="HGZ27:HHO27"/>
    <mergeCell ref="HHP27:HIE27"/>
    <mergeCell ref="HIF27:HIU27"/>
    <mergeCell ref="HIV27:HJK27"/>
    <mergeCell ref="HJL27:HKA27"/>
    <mergeCell ref="HCR27:HDG27"/>
    <mergeCell ref="HDH27:HDW27"/>
    <mergeCell ref="HDX27:HEM27"/>
    <mergeCell ref="HEN27:HFC27"/>
    <mergeCell ref="HFD27:HFS27"/>
    <mergeCell ref="HFT27:HGI27"/>
    <mergeCell ref="GYZ27:GZO27"/>
    <mergeCell ref="GZP27:HAE27"/>
    <mergeCell ref="HAF27:HAU27"/>
    <mergeCell ref="HAV27:HBK27"/>
    <mergeCell ref="HBL27:HCA27"/>
    <mergeCell ref="HCB27:HCQ27"/>
    <mergeCell ref="GVH27:GVW27"/>
    <mergeCell ref="GVX27:GWM27"/>
    <mergeCell ref="GWN27:GXC27"/>
    <mergeCell ref="GXD27:GXS27"/>
    <mergeCell ref="GXT27:GYI27"/>
    <mergeCell ref="GYJ27:GYY27"/>
    <mergeCell ref="GRP27:GSE27"/>
    <mergeCell ref="GSF27:GSU27"/>
    <mergeCell ref="GSV27:GTK27"/>
    <mergeCell ref="GTL27:GUA27"/>
    <mergeCell ref="GUB27:GUQ27"/>
    <mergeCell ref="GUR27:GVG27"/>
    <mergeCell ref="GNX27:GOM27"/>
    <mergeCell ref="GON27:GPC27"/>
    <mergeCell ref="GPD27:GPS27"/>
    <mergeCell ref="GPT27:GQI27"/>
    <mergeCell ref="GQJ27:GQY27"/>
    <mergeCell ref="GQZ27:GRO27"/>
    <mergeCell ref="GKF27:GKU27"/>
    <mergeCell ref="GKV27:GLK27"/>
    <mergeCell ref="GLL27:GMA27"/>
    <mergeCell ref="GMB27:GMQ27"/>
    <mergeCell ref="GMR27:GNG27"/>
    <mergeCell ref="GNH27:GNW27"/>
    <mergeCell ref="GGN27:GHC27"/>
    <mergeCell ref="GHD27:GHS27"/>
    <mergeCell ref="GHT27:GII27"/>
    <mergeCell ref="GIJ27:GIY27"/>
    <mergeCell ref="GIZ27:GJO27"/>
    <mergeCell ref="GJP27:GKE27"/>
    <mergeCell ref="GCV27:GDK27"/>
    <mergeCell ref="GDL27:GEA27"/>
    <mergeCell ref="GEB27:GEQ27"/>
    <mergeCell ref="GER27:GFG27"/>
    <mergeCell ref="GFH27:GFW27"/>
    <mergeCell ref="GFX27:GGM27"/>
    <mergeCell ref="FZD27:FZS27"/>
    <mergeCell ref="FZT27:GAI27"/>
    <mergeCell ref="GAJ27:GAY27"/>
    <mergeCell ref="GAZ27:GBO27"/>
    <mergeCell ref="GBP27:GCE27"/>
    <mergeCell ref="GCF27:GCU27"/>
    <mergeCell ref="FVL27:FWA27"/>
    <mergeCell ref="FWB27:FWQ27"/>
    <mergeCell ref="FWR27:FXG27"/>
    <mergeCell ref="FXH27:FXW27"/>
    <mergeCell ref="FXX27:FYM27"/>
    <mergeCell ref="FYN27:FZC27"/>
    <mergeCell ref="FRT27:FSI27"/>
    <mergeCell ref="FSJ27:FSY27"/>
    <mergeCell ref="FSZ27:FTO27"/>
    <mergeCell ref="FTP27:FUE27"/>
    <mergeCell ref="FUF27:FUU27"/>
    <mergeCell ref="FUV27:FVK27"/>
    <mergeCell ref="FOB27:FOQ27"/>
    <mergeCell ref="FOR27:FPG27"/>
    <mergeCell ref="FPH27:FPW27"/>
    <mergeCell ref="FPX27:FQM27"/>
    <mergeCell ref="FQN27:FRC27"/>
    <mergeCell ref="FRD27:FRS27"/>
    <mergeCell ref="FKJ27:FKY27"/>
    <mergeCell ref="FKZ27:FLO27"/>
    <mergeCell ref="FLP27:FME27"/>
    <mergeCell ref="FMF27:FMU27"/>
    <mergeCell ref="FMV27:FNK27"/>
    <mergeCell ref="FNL27:FOA27"/>
    <mergeCell ref="FGR27:FHG27"/>
    <mergeCell ref="FHH27:FHW27"/>
    <mergeCell ref="FHX27:FIM27"/>
    <mergeCell ref="FIN27:FJC27"/>
    <mergeCell ref="FJD27:FJS27"/>
    <mergeCell ref="FJT27:FKI27"/>
    <mergeCell ref="FCZ27:FDO27"/>
    <mergeCell ref="FDP27:FEE27"/>
    <mergeCell ref="FEF27:FEU27"/>
    <mergeCell ref="FEV27:FFK27"/>
    <mergeCell ref="FFL27:FGA27"/>
    <mergeCell ref="FGB27:FGQ27"/>
    <mergeCell ref="EZH27:EZW27"/>
    <mergeCell ref="EZX27:FAM27"/>
    <mergeCell ref="FAN27:FBC27"/>
    <mergeCell ref="FBD27:FBS27"/>
    <mergeCell ref="FBT27:FCI27"/>
    <mergeCell ref="FCJ27:FCY27"/>
    <mergeCell ref="EVP27:EWE27"/>
    <mergeCell ref="EWF27:EWU27"/>
    <mergeCell ref="EWV27:EXK27"/>
    <mergeCell ref="EXL27:EYA27"/>
    <mergeCell ref="EYB27:EYQ27"/>
    <mergeCell ref="EYR27:EZG27"/>
    <mergeCell ref="ERX27:ESM27"/>
    <mergeCell ref="ESN27:ETC27"/>
    <mergeCell ref="ETD27:ETS27"/>
    <mergeCell ref="ETT27:EUI27"/>
    <mergeCell ref="EUJ27:EUY27"/>
    <mergeCell ref="EUZ27:EVO27"/>
    <mergeCell ref="EOF27:EOU27"/>
    <mergeCell ref="EOV27:EPK27"/>
    <mergeCell ref="EPL27:EQA27"/>
    <mergeCell ref="EQB27:EQQ27"/>
    <mergeCell ref="EQR27:ERG27"/>
    <mergeCell ref="ERH27:ERW27"/>
    <mergeCell ref="EKN27:ELC27"/>
    <mergeCell ref="ELD27:ELS27"/>
    <mergeCell ref="ELT27:EMI27"/>
    <mergeCell ref="EMJ27:EMY27"/>
    <mergeCell ref="EMZ27:ENO27"/>
    <mergeCell ref="ENP27:EOE27"/>
    <mergeCell ref="EGV27:EHK27"/>
    <mergeCell ref="EHL27:EIA27"/>
    <mergeCell ref="EIB27:EIQ27"/>
    <mergeCell ref="EIR27:EJG27"/>
    <mergeCell ref="EJH27:EJW27"/>
    <mergeCell ref="EJX27:EKM27"/>
    <mergeCell ref="EDD27:EDS27"/>
    <mergeCell ref="EDT27:EEI27"/>
    <mergeCell ref="EEJ27:EEY27"/>
    <mergeCell ref="EEZ27:EFO27"/>
    <mergeCell ref="EFP27:EGE27"/>
    <mergeCell ref="EGF27:EGU27"/>
    <mergeCell ref="DZL27:EAA27"/>
    <mergeCell ref="EAB27:EAQ27"/>
    <mergeCell ref="EAR27:EBG27"/>
    <mergeCell ref="EBH27:EBW27"/>
    <mergeCell ref="EBX27:ECM27"/>
    <mergeCell ref="ECN27:EDC27"/>
    <mergeCell ref="DVT27:DWI27"/>
    <mergeCell ref="DWJ27:DWY27"/>
    <mergeCell ref="DWZ27:DXO27"/>
    <mergeCell ref="DXP27:DYE27"/>
    <mergeCell ref="DYF27:DYU27"/>
    <mergeCell ref="DYV27:DZK27"/>
    <mergeCell ref="DSB27:DSQ27"/>
    <mergeCell ref="DSR27:DTG27"/>
    <mergeCell ref="DTH27:DTW27"/>
    <mergeCell ref="DTX27:DUM27"/>
    <mergeCell ref="DUN27:DVC27"/>
    <mergeCell ref="DVD27:DVS27"/>
    <mergeCell ref="DOJ27:DOY27"/>
    <mergeCell ref="DOZ27:DPO27"/>
    <mergeCell ref="DPP27:DQE27"/>
    <mergeCell ref="DQF27:DQU27"/>
    <mergeCell ref="DQV27:DRK27"/>
    <mergeCell ref="DRL27:DSA27"/>
    <mergeCell ref="DKR27:DLG27"/>
    <mergeCell ref="DLH27:DLW27"/>
    <mergeCell ref="DLX27:DMM27"/>
    <mergeCell ref="DMN27:DNC27"/>
    <mergeCell ref="DND27:DNS27"/>
    <mergeCell ref="DNT27:DOI27"/>
    <mergeCell ref="DGZ27:DHO27"/>
    <mergeCell ref="DHP27:DIE27"/>
    <mergeCell ref="DIF27:DIU27"/>
    <mergeCell ref="DIV27:DJK27"/>
    <mergeCell ref="DJL27:DKA27"/>
    <mergeCell ref="DKB27:DKQ27"/>
    <mergeCell ref="DDH27:DDW27"/>
    <mergeCell ref="DDX27:DEM27"/>
    <mergeCell ref="DEN27:DFC27"/>
    <mergeCell ref="DFD27:DFS27"/>
    <mergeCell ref="DFT27:DGI27"/>
    <mergeCell ref="DGJ27:DGY27"/>
    <mergeCell ref="CZP27:DAE27"/>
    <mergeCell ref="DAF27:DAU27"/>
    <mergeCell ref="DAV27:DBK27"/>
    <mergeCell ref="DBL27:DCA27"/>
    <mergeCell ref="DCB27:DCQ27"/>
    <mergeCell ref="DCR27:DDG27"/>
    <mergeCell ref="CVX27:CWM27"/>
    <mergeCell ref="CWN27:CXC27"/>
    <mergeCell ref="CXD27:CXS27"/>
    <mergeCell ref="CXT27:CYI27"/>
    <mergeCell ref="CYJ27:CYY27"/>
    <mergeCell ref="CYZ27:CZO27"/>
    <mergeCell ref="CSF27:CSU27"/>
    <mergeCell ref="CSV27:CTK27"/>
    <mergeCell ref="CTL27:CUA27"/>
    <mergeCell ref="CUB27:CUQ27"/>
    <mergeCell ref="CUR27:CVG27"/>
    <mergeCell ref="CVH27:CVW27"/>
    <mergeCell ref="CON27:CPC27"/>
    <mergeCell ref="CPD27:CPS27"/>
    <mergeCell ref="CPT27:CQI27"/>
    <mergeCell ref="CQJ27:CQY27"/>
    <mergeCell ref="CQZ27:CRO27"/>
    <mergeCell ref="CRP27:CSE27"/>
    <mergeCell ref="CKV27:CLK27"/>
    <mergeCell ref="CLL27:CMA27"/>
    <mergeCell ref="CMB27:CMQ27"/>
    <mergeCell ref="CMR27:CNG27"/>
    <mergeCell ref="CNH27:CNW27"/>
    <mergeCell ref="CNX27:COM27"/>
    <mergeCell ref="CHD27:CHS27"/>
    <mergeCell ref="CHT27:CII27"/>
    <mergeCell ref="CIJ27:CIY27"/>
    <mergeCell ref="CIZ27:CJO27"/>
    <mergeCell ref="CJP27:CKE27"/>
    <mergeCell ref="CKF27:CKU27"/>
    <mergeCell ref="CDL27:CEA27"/>
    <mergeCell ref="CEB27:CEQ27"/>
    <mergeCell ref="CER27:CFG27"/>
    <mergeCell ref="CFH27:CFW27"/>
    <mergeCell ref="CFX27:CGM27"/>
    <mergeCell ref="CGN27:CHC27"/>
    <mergeCell ref="BZT27:CAI27"/>
    <mergeCell ref="CAJ27:CAY27"/>
    <mergeCell ref="CAZ27:CBO27"/>
    <mergeCell ref="CBP27:CCE27"/>
    <mergeCell ref="CCF27:CCU27"/>
    <mergeCell ref="CCV27:CDK27"/>
    <mergeCell ref="BWB27:BWQ27"/>
    <mergeCell ref="BWR27:BXG27"/>
    <mergeCell ref="BXH27:BXW27"/>
    <mergeCell ref="BXX27:BYM27"/>
    <mergeCell ref="BYN27:BZC27"/>
    <mergeCell ref="BZD27:BZS27"/>
    <mergeCell ref="BSJ27:BSY27"/>
    <mergeCell ref="BSZ27:BTO27"/>
    <mergeCell ref="BTP27:BUE27"/>
    <mergeCell ref="BUF27:BUU27"/>
    <mergeCell ref="BUV27:BVK27"/>
    <mergeCell ref="BVL27:BWA27"/>
    <mergeCell ref="BOR27:BPG27"/>
    <mergeCell ref="BPH27:BPW27"/>
    <mergeCell ref="BPX27:BQM27"/>
    <mergeCell ref="BQN27:BRC27"/>
    <mergeCell ref="BRD27:BRS27"/>
    <mergeCell ref="BRT27:BSI27"/>
    <mergeCell ref="BKZ27:BLO27"/>
    <mergeCell ref="BLP27:BME27"/>
    <mergeCell ref="BMF27:BMU27"/>
    <mergeCell ref="BMV27:BNK27"/>
    <mergeCell ref="BNL27:BOA27"/>
    <mergeCell ref="BOB27:BOQ27"/>
    <mergeCell ref="BHH27:BHW27"/>
    <mergeCell ref="BHX27:BIM27"/>
    <mergeCell ref="BIN27:BJC27"/>
    <mergeCell ref="BJD27:BJS27"/>
    <mergeCell ref="BJT27:BKI27"/>
    <mergeCell ref="BKJ27:BKY27"/>
    <mergeCell ref="BDP27:BEE27"/>
    <mergeCell ref="BEF27:BEU27"/>
    <mergeCell ref="BEV27:BFK27"/>
    <mergeCell ref="BFL27:BGA27"/>
    <mergeCell ref="BGB27:BGQ27"/>
    <mergeCell ref="BGR27:BHG27"/>
    <mergeCell ref="AZX27:BAM27"/>
    <mergeCell ref="BAN27:BBC27"/>
    <mergeCell ref="BBD27:BBS27"/>
    <mergeCell ref="BBT27:BCI27"/>
    <mergeCell ref="BCJ27:BCY27"/>
    <mergeCell ref="BCZ27:BDO27"/>
    <mergeCell ref="AWF27:AWU27"/>
    <mergeCell ref="AWV27:AXK27"/>
    <mergeCell ref="AXL27:AYA27"/>
    <mergeCell ref="AYB27:AYQ27"/>
    <mergeCell ref="AYR27:AZG27"/>
    <mergeCell ref="AZH27:AZW27"/>
    <mergeCell ref="ASN27:ATC27"/>
    <mergeCell ref="ATD27:ATS27"/>
    <mergeCell ref="ATT27:AUI27"/>
    <mergeCell ref="AUJ27:AUY27"/>
    <mergeCell ref="AUZ27:AVO27"/>
    <mergeCell ref="AVP27:AWE27"/>
    <mergeCell ref="AOV27:APK27"/>
    <mergeCell ref="APL27:AQA27"/>
    <mergeCell ref="AQB27:AQQ27"/>
    <mergeCell ref="AQR27:ARG27"/>
    <mergeCell ref="ARH27:ARW27"/>
    <mergeCell ref="ARX27:ASM27"/>
    <mergeCell ref="ALD27:ALS27"/>
    <mergeCell ref="ALT27:AMI27"/>
    <mergeCell ref="AMJ27:AMY27"/>
    <mergeCell ref="AMZ27:ANO27"/>
    <mergeCell ref="ANP27:AOE27"/>
    <mergeCell ref="AOF27:AOU27"/>
    <mergeCell ref="AHL27:AIA27"/>
    <mergeCell ref="AIB27:AIQ27"/>
    <mergeCell ref="AIR27:AJG27"/>
    <mergeCell ref="AJH27:AJW27"/>
    <mergeCell ref="AJX27:AKM27"/>
    <mergeCell ref="AKN27:ALC27"/>
    <mergeCell ref="ADT27:AEI27"/>
    <mergeCell ref="AEJ27:AEY27"/>
    <mergeCell ref="AEZ27:AFO27"/>
    <mergeCell ref="AFP27:AGE27"/>
    <mergeCell ref="AGF27:AGU27"/>
    <mergeCell ref="AGV27:AHK27"/>
    <mergeCell ref="AAB27:AAQ27"/>
    <mergeCell ref="AAR27:ABG27"/>
    <mergeCell ref="ABH27:ABW27"/>
    <mergeCell ref="ABX27:ACM27"/>
    <mergeCell ref="ACN27:ADC27"/>
    <mergeCell ref="ADD27:ADS27"/>
    <mergeCell ref="WJ27:WY27"/>
    <mergeCell ref="WZ27:XO27"/>
    <mergeCell ref="XP27:YE27"/>
    <mergeCell ref="YF27:YU27"/>
    <mergeCell ref="YV27:ZK27"/>
    <mergeCell ref="ZL27:AAA27"/>
    <mergeCell ref="SR27:TG27"/>
    <mergeCell ref="TH27:TW27"/>
    <mergeCell ref="TX27:UM27"/>
    <mergeCell ref="UN27:VC27"/>
    <mergeCell ref="VD27:VS27"/>
    <mergeCell ref="VT27:WI27"/>
    <mergeCell ref="OZ27:PO27"/>
    <mergeCell ref="PP27:QE27"/>
    <mergeCell ref="QF27:QU27"/>
    <mergeCell ref="QV27:RK27"/>
    <mergeCell ref="RL27:SA27"/>
    <mergeCell ref="SB27:SQ27"/>
    <mergeCell ref="LH27:LW27"/>
    <mergeCell ref="LX27:MM27"/>
    <mergeCell ref="MN27:NC27"/>
    <mergeCell ref="ND27:NS27"/>
    <mergeCell ref="NT27:OI27"/>
    <mergeCell ref="OJ27:OY27"/>
    <mergeCell ref="HP27:IE27"/>
    <mergeCell ref="IF27:IU27"/>
    <mergeCell ref="IV27:JK27"/>
    <mergeCell ref="JL27:KA27"/>
    <mergeCell ref="KB27:KQ27"/>
    <mergeCell ref="KR27:LG27"/>
    <mergeCell ref="DX27:EM27"/>
    <mergeCell ref="EN27:FC27"/>
    <mergeCell ref="FD27:FS27"/>
    <mergeCell ref="FT27:GI27"/>
    <mergeCell ref="GJ27:GY27"/>
    <mergeCell ref="GZ27:HO27"/>
    <mergeCell ref="XDH23:XDW23"/>
    <mergeCell ref="XDX23:XEM23"/>
    <mergeCell ref="XEN23:XFC23"/>
    <mergeCell ref="A27:O27"/>
    <mergeCell ref="AF27:AU27"/>
    <mergeCell ref="AV27:BK27"/>
    <mergeCell ref="BL27:CA27"/>
    <mergeCell ref="CB27:CQ27"/>
    <mergeCell ref="CR27:DG27"/>
    <mergeCell ref="DH27:DW27"/>
    <mergeCell ref="WZP23:XAE23"/>
    <mergeCell ref="XAF23:XAU23"/>
    <mergeCell ref="XAV23:XBK23"/>
    <mergeCell ref="XBL23:XCA23"/>
    <mergeCell ref="XCB23:XCQ23"/>
    <mergeCell ref="XCR23:XDG23"/>
    <mergeCell ref="WVX23:WWM23"/>
    <mergeCell ref="WWN23:WXC23"/>
    <mergeCell ref="WXD23:WXS23"/>
    <mergeCell ref="WXT23:WYI23"/>
    <mergeCell ref="WYJ23:WYY23"/>
    <mergeCell ref="WYZ23:WZO23"/>
    <mergeCell ref="WSF23:WSU23"/>
    <mergeCell ref="WSV23:WTK23"/>
    <mergeCell ref="WTL23:WUA23"/>
    <mergeCell ref="WUB23:WUQ23"/>
    <mergeCell ref="WUR23:WVG23"/>
    <mergeCell ref="WVH23:WVW23"/>
    <mergeCell ref="WON23:WPC23"/>
    <mergeCell ref="WPD23:WPS23"/>
    <mergeCell ref="WPT23:WQI23"/>
    <mergeCell ref="WQJ23:WQY23"/>
    <mergeCell ref="WQZ23:WRO23"/>
    <mergeCell ref="WRP23:WSE23"/>
    <mergeCell ref="WKV23:WLK23"/>
    <mergeCell ref="WLL23:WMA23"/>
    <mergeCell ref="WMB23:WMQ23"/>
    <mergeCell ref="WMR23:WNG23"/>
    <mergeCell ref="WNH23:WNW23"/>
    <mergeCell ref="WNX23:WOM23"/>
    <mergeCell ref="WHD23:WHS23"/>
    <mergeCell ref="WHT23:WII23"/>
    <mergeCell ref="WIJ23:WIY23"/>
    <mergeCell ref="WIZ23:WJO23"/>
    <mergeCell ref="WJP23:WKE23"/>
    <mergeCell ref="WKF23:WKU23"/>
    <mergeCell ref="WDL23:WEA23"/>
    <mergeCell ref="WEB23:WEQ23"/>
    <mergeCell ref="WER23:WFG23"/>
    <mergeCell ref="WFH23:WFW23"/>
    <mergeCell ref="WFX23:WGM23"/>
    <mergeCell ref="WGN23:WHC23"/>
    <mergeCell ref="VZT23:WAI23"/>
    <mergeCell ref="WAJ23:WAY23"/>
    <mergeCell ref="WAZ23:WBO23"/>
    <mergeCell ref="WBP23:WCE23"/>
    <mergeCell ref="WCF23:WCU23"/>
    <mergeCell ref="WCV23:WDK23"/>
    <mergeCell ref="VWB23:VWQ23"/>
    <mergeCell ref="VWR23:VXG23"/>
    <mergeCell ref="VXH23:VXW23"/>
    <mergeCell ref="VXX23:VYM23"/>
    <mergeCell ref="VYN23:VZC23"/>
    <mergeCell ref="VZD23:VZS23"/>
    <mergeCell ref="VSJ23:VSY23"/>
    <mergeCell ref="VSZ23:VTO23"/>
    <mergeCell ref="VTP23:VUE23"/>
    <mergeCell ref="VUF23:VUU23"/>
    <mergeCell ref="VUV23:VVK23"/>
    <mergeCell ref="VVL23:VWA23"/>
    <mergeCell ref="VOR23:VPG23"/>
    <mergeCell ref="VPH23:VPW23"/>
    <mergeCell ref="VPX23:VQM23"/>
    <mergeCell ref="VQN23:VRC23"/>
    <mergeCell ref="VRD23:VRS23"/>
    <mergeCell ref="VRT23:VSI23"/>
    <mergeCell ref="VKZ23:VLO23"/>
    <mergeCell ref="VLP23:VME23"/>
    <mergeCell ref="VMF23:VMU23"/>
    <mergeCell ref="VMV23:VNK23"/>
    <mergeCell ref="VNL23:VOA23"/>
    <mergeCell ref="VOB23:VOQ23"/>
    <mergeCell ref="VHH23:VHW23"/>
    <mergeCell ref="VHX23:VIM23"/>
    <mergeCell ref="VIN23:VJC23"/>
    <mergeCell ref="VJD23:VJS23"/>
    <mergeCell ref="VJT23:VKI23"/>
    <mergeCell ref="VKJ23:VKY23"/>
    <mergeCell ref="VDP23:VEE23"/>
    <mergeCell ref="VEF23:VEU23"/>
    <mergeCell ref="VEV23:VFK23"/>
    <mergeCell ref="VFL23:VGA23"/>
    <mergeCell ref="VGB23:VGQ23"/>
    <mergeCell ref="VGR23:VHG23"/>
    <mergeCell ref="UZX23:VAM23"/>
    <mergeCell ref="VAN23:VBC23"/>
    <mergeCell ref="VBD23:VBS23"/>
    <mergeCell ref="VBT23:VCI23"/>
    <mergeCell ref="VCJ23:VCY23"/>
    <mergeCell ref="VCZ23:VDO23"/>
    <mergeCell ref="UWF23:UWU23"/>
    <mergeCell ref="UWV23:UXK23"/>
    <mergeCell ref="UXL23:UYA23"/>
    <mergeCell ref="UYB23:UYQ23"/>
    <mergeCell ref="UYR23:UZG23"/>
    <mergeCell ref="UZH23:UZW23"/>
    <mergeCell ref="USN23:UTC23"/>
    <mergeCell ref="UTD23:UTS23"/>
    <mergeCell ref="UTT23:UUI23"/>
    <mergeCell ref="UUJ23:UUY23"/>
    <mergeCell ref="UUZ23:UVO23"/>
    <mergeCell ref="UVP23:UWE23"/>
    <mergeCell ref="UOV23:UPK23"/>
    <mergeCell ref="UPL23:UQA23"/>
    <mergeCell ref="UQB23:UQQ23"/>
    <mergeCell ref="UQR23:URG23"/>
    <mergeCell ref="URH23:URW23"/>
    <mergeCell ref="URX23:USM23"/>
    <mergeCell ref="ULD23:ULS23"/>
    <mergeCell ref="ULT23:UMI23"/>
    <mergeCell ref="UMJ23:UMY23"/>
    <mergeCell ref="UMZ23:UNO23"/>
    <mergeCell ref="UNP23:UOE23"/>
    <mergeCell ref="UOF23:UOU23"/>
    <mergeCell ref="UHL23:UIA23"/>
    <mergeCell ref="UIB23:UIQ23"/>
    <mergeCell ref="UIR23:UJG23"/>
    <mergeCell ref="UJH23:UJW23"/>
    <mergeCell ref="UJX23:UKM23"/>
    <mergeCell ref="UKN23:ULC23"/>
    <mergeCell ref="UDT23:UEI23"/>
    <mergeCell ref="UEJ23:UEY23"/>
    <mergeCell ref="UEZ23:UFO23"/>
    <mergeCell ref="UFP23:UGE23"/>
    <mergeCell ref="UGF23:UGU23"/>
    <mergeCell ref="UGV23:UHK23"/>
    <mergeCell ref="UAB23:UAQ23"/>
    <mergeCell ref="UAR23:UBG23"/>
    <mergeCell ref="UBH23:UBW23"/>
    <mergeCell ref="UBX23:UCM23"/>
    <mergeCell ref="UCN23:UDC23"/>
    <mergeCell ref="UDD23:UDS23"/>
    <mergeCell ref="TWJ23:TWY23"/>
    <mergeCell ref="TWZ23:TXO23"/>
    <mergeCell ref="TXP23:TYE23"/>
    <mergeCell ref="TYF23:TYU23"/>
    <mergeCell ref="TYV23:TZK23"/>
    <mergeCell ref="TZL23:UAA23"/>
    <mergeCell ref="TSR23:TTG23"/>
    <mergeCell ref="TTH23:TTW23"/>
    <mergeCell ref="TTX23:TUM23"/>
    <mergeCell ref="TUN23:TVC23"/>
    <mergeCell ref="TVD23:TVS23"/>
    <mergeCell ref="TVT23:TWI23"/>
    <mergeCell ref="TOZ23:TPO23"/>
    <mergeCell ref="TPP23:TQE23"/>
    <mergeCell ref="TQF23:TQU23"/>
    <mergeCell ref="TQV23:TRK23"/>
    <mergeCell ref="TRL23:TSA23"/>
    <mergeCell ref="TSB23:TSQ23"/>
    <mergeCell ref="TLH23:TLW23"/>
    <mergeCell ref="TLX23:TMM23"/>
    <mergeCell ref="TMN23:TNC23"/>
    <mergeCell ref="TND23:TNS23"/>
    <mergeCell ref="TNT23:TOI23"/>
    <mergeCell ref="TOJ23:TOY23"/>
    <mergeCell ref="THP23:TIE23"/>
    <mergeCell ref="TIF23:TIU23"/>
    <mergeCell ref="TIV23:TJK23"/>
    <mergeCell ref="TJL23:TKA23"/>
    <mergeCell ref="TKB23:TKQ23"/>
    <mergeCell ref="TKR23:TLG23"/>
    <mergeCell ref="TDX23:TEM23"/>
    <mergeCell ref="TEN23:TFC23"/>
    <mergeCell ref="TFD23:TFS23"/>
    <mergeCell ref="TFT23:TGI23"/>
    <mergeCell ref="TGJ23:TGY23"/>
    <mergeCell ref="TGZ23:THO23"/>
    <mergeCell ref="TAF23:TAU23"/>
    <mergeCell ref="TAV23:TBK23"/>
    <mergeCell ref="TBL23:TCA23"/>
    <mergeCell ref="TCB23:TCQ23"/>
    <mergeCell ref="TCR23:TDG23"/>
    <mergeCell ref="TDH23:TDW23"/>
    <mergeCell ref="SWN23:SXC23"/>
    <mergeCell ref="SXD23:SXS23"/>
    <mergeCell ref="SXT23:SYI23"/>
    <mergeCell ref="SYJ23:SYY23"/>
    <mergeCell ref="SYZ23:SZO23"/>
    <mergeCell ref="SZP23:TAE23"/>
    <mergeCell ref="SSV23:STK23"/>
    <mergeCell ref="STL23:SUA23"/>
    <mergeCell ref="SUB23:SUQ23"/>
    <mergeCell ref="SUR23:SVG23"/>
    <mergeCell ref="SVH23:SVW23"/>
    <mergeCell ref="SVX23:SWM23"/>
    <mergeCell ref="SPD23:SPS23"/>
    <mergeCell ref="SPT23:SQI23"/>
    <mergeCell ref="SQJ23:SQY23"/>
    <mergeCell ref="SQZ23:SRO23"/>
    <mergeCell ref="SRP23:SSE23"/>
    <mergeCell ref="SSF23:SSU23"/>
    <mergeCell ref="SLL23:SMA23"/>
    <mergeCell ref="SMB23:SMQ23"/>
    <mergeCell ref="SMR23:SNG23"/>
    <mergeCell ref="SNH23:SNW23"/>
    <mergeCell ref="SNX23:SOM23"/>
    <mergeCell ref="SON23:SPC23"/>
    <mergeCell ref="SHT23:SII23"/>
    <mergeCell ref="SIJ23:SIY23"/>
    <mergeCell ref="SIZ23:SJO23"/>
    <mergeCell ref="SJP23:SKE23"/>
    <mergeCell ref="SKF23:SKU23"/>
    <mergeCell ref="SKV23:SLK23"/>
    <mergeCell ref="SEB23:SEQ23"/>
    <mergeCell ref="SER23:SFG23"/>
    <mergeCell ref="SFH23:SFW23"/>
    <mergeCell ref="SFX23:SGM23"/>
    <mergeCell ref="SGN23:SHC23"/>
    <mergeCell ref="SHD23:SHS23"/>
    <mergeCell ref="SAJ23:SAY23"/>
    <mergeCell ref="SAZ23:SBO23"/>
    <mergeCell ref="SBP23:SCE23"/>
    <mergeCell ref="SCF23:SCU23"/>
    <mergeCell ref="SCV23:SDK23"/>
    <mergeCell ref="SDL23:SEA23"/>
    <mergeCell ref="RWR23:RXG23"/>
    <mergeCell ref="RXH23:RXW23"/>
    <mergeCell ref="RXX23:RYM23"/>
    <mergeCell ref="RYN23:RZC23"/>
    <mergeCell ref="RZD23:RZS23"/>
    <mergeCell ref="RZT23:SAI23"/>
    <mergeCell ref="RSZ23:RTO23"/>
    <mergeCell ref="RTP23:RUE23"/>
    <mergeCell ref="RUF23:RUU23"/>
    <mergeCell ref="RUV23:RVK23"/>
    <mergeCell ref="RVL23:RWA23"/>
    <mergeCell ref="RWB23:RWQ23"/>
    <mergeCell ref="RPH23:RPW23"/>
    <mergeCell ref="RPX23:RQM23"/>
    <mergeCell ref="RQN23:RRC23"/>
    <mergeCell ref="RRD23:RRS23"/>
    <mergeCell ref="RRT23:RSI23"/>
    <mergeCell ref="RSJ23:RSY23"/>
    <mergeCell ref="RLP23:RME23"/>
    <mergeCell ref="RMF23:RMU23"/>
    <mergeCell ref="RMV23:RNK23"/>
    <mergeCell ref="RNL23:ROA23"/>
    <mergeCell ref="ROB23:ROQ23"/>
    <mergeCell ref="ROR23:RPG23"/>
    <mergeCell ref="RHX23:RIM23"/>
    <mergeCell ref="RIN23:RJC23"/>
    <mergeCell ref="RJD23:RJS23"/>
    <mergeCell ref="RJT23:RKI23"/>
    <mergeCell ref="RKJ23:RKY23"/>
    <mergeCell ref="RKZ23:RLO23"/>
    <mergeCell ref="REF23:REU23"/>
    <mergeCell ref="REV23:RFK23"/>
    <mergeCell ref="RFL23:RGA23"/>
    <mergeCell ref="RGB23:RGQ23"/>
    <mergeCell ref="RGR23:RHG23"/>
    <mergeCell ref="RHH23:RHW23"/>
    <mergeCell ref="RAN23:RBC23"/>
    <mergeCell ref="RBD23:RBS23"/>
    <mergeCell ref="RBT23:RCI23"/>
    <mergeCell ref="RCJ23:RCY23"/>
    <mergeCell ref="RCZ23:RDO23"/>
    <mergeCell ref="RDP23:REE23"/>
    <mergeCell ref="QWV23:QXK23"/>
    <mergeCell ref="QXL23:QYA23"/>
    <mergeCell ref="QYB23:QYQ23"/>
    <mergeCell ref="QYR23:QZG23"/>
    <mergeCell ref="QZH23:QZW23"/>
    <mergeCell ref="QZX23:RAM23"/>
    <mergeCell ref="QTD23:QTS23"/>
    <mergeCell ref="QTT23:QUI23"/>
    <mergeCell ref="QUJ23:QUY23"/>
    <mergeCell ref="QUZ23:QVO23"/>
    <mergeCell ref="QVP23:QWE23"/>
    <mergeCell ref="QWF23:QWU23"/>
    <mergeCell ref="QPL23:QQA23"/>
    <mergeCell ref="QQB23:QQQ23"/>
    <mergeCell ref="QQR23:QRG23"/>
    <mergeCell ref="QRH23:QRW23"/>
    <mergeCell ref="QRX23:QSM23"/>
    <mergeCell ref="QSN23:QTC23"/>
    <mergeCell ref="QLT23:QMI23"/>
    <mergeCell ref="QMJ23:QMY23"/>
    <mergeCell ref="QMZ23:QNO23"/>
    <mergeCell ref="QNP23:QOE23"/>
    <mergeCell ref="QOF23:QOU23"/>
    <mergeCell ref="QOV23:QPK23"/>
    <mergeCell ref="QIB23:QIQ23"/>
    <mergeCell ref="QIR23:QJG23"/>
    <mergeCell ref="QJH23:QJW23"/>
    <mergeCell ref="QJX23:QKM23"/>
    <mergeCell ref="QKN23:QLC23"/>
    <mergeCell ref="QLD23:QLS23"/>
    <mergeCell ref="QEJ23:QEY23"/>
    <mergeCell ref="QEZ23:QFO23"/>
    <mergeCell ref="QFP23:QGE23"/>
    <mergeCell ref="QGF23:QGU23"/>
    <mergeCell ref="QGV23:QHK23"/>
    <mergeCell ref="QHL23:QIA23"/>
    <mergeCell ref="QAR23:QBG23"/>
    <mergeCell ref="QBH23:QBW23"/>
    <mergeCell ref="QBX23:QCM23"/>
    <mergeCell ref="QCN23:QDC23"/>
    <mergeCell ref="QDD23:QDS23"/>
    <mergeCell ref="QDT23:QEI23"/>
    <mergeCell ref="PWZ23:PXO23"/>
    <mergeCell ref="PXP23:PYE23"/>
    <mergeCell ref="PYF23:PYU23"/>
    <mergeCell ref="PYV23:PZK23"/>
    <mergeCell ref="PZL23:QAA23"/>
    <mergeCell ref="QAB23:QAQ23"/>
    <mergeCell ref="PTH23:PTW23"/>
    <mergeCell ref="PTX23:PUM23"/>
    <mergeCell ref="PUN23:PVC23"/>
    <mergeCell ref="PVD23:PVS23"/>
    <mergeCell ref="PVT23:PWI23"/>
    <mergeCell ref="PWJ23:PWY23"/>
    <mergeCell ref="PPP23:PQE23"/>
    <mergeCell ref="PQF23:PQU23"/>
    <mergeCell ref="PQV23:PRK23"/>
    <mergeCell ref="PRL23:PSA23"/>
    <mergeCell ref="PSB23:PSQ23"/>
    <mergeCell ref="PSR23:PTG23"/>
    <mergeCell ref="PLX23:PMM23"/>
    <mergeCell ref="PMN23:PNC23"/>
    <mergeCell ref="PND23:PNS23"/>
    <mergeCell ref="PNT23:POI23"/>
    <mergeCell ref="POJ23:POY23"/>
    <mergeCell ref="POZ23:PPO23"/>
    <mergeCell ref="PIF23:PIU23"/>
    <mergeCell ref="PIV23:PJK23"/>
    <mergeCell ref="PJL23:PKA23"/>
    <mergeCell ref="PKB23:PKQ23"/>
    <mergeCell ref="PKR23:PLG23"/>
    <mergeCell ref="PLH23:PLW23"/>
    <mergeCell ref="PEN23:PFC23"/>
    <mergeCell ref="PFD23:PFS23"/>
    <mergeCell ref="PFT23:PGI23"/>
    <mergeCell ref="PGJ23:PGY23"/>
    <mergeCell ref="PGZ23:PHO23"/>
    <mergeCell ref="PHP23:PIE23"/>
    <mergeCell ref="PAV23:PBK23"/>
    <mergeCell ref="PBL23:PCA23"/>
    <mergeCell ref="PCB23:PCQ23"/>
    <mergeCell ref="PCR23:PDG23"/>
    <mergeCell ref="PDH23:PDW23"/>
    <mergeCell ref="PDX23:PEM23"/>
    <mergeCell ref="OXD23:OXS23"/>
    <mergeCell ref="OXT23:OYI23"/>
    <mergeCell ref="OYJ23:OYY23"/>
    <mergeCell ref="OYZ23:OZO23"/>
    <mergeCell ref="OZP23:PAE23"/>
    <mergeCell ref="PAF23:PAU23"/>
    <mergeCell ref="OTL23:OUA23"/>
    <mergeCell ref="OUB23:OUQ23"/>
    <mergeCell ref="OUR23:OVG23"/>
    <mergeCell ref="OVH23:OVW23"/>
    <mergeCell ref="OVX23:OWM23"/>
    <mergeCell ref="OWN23:OXC23"/>
    <mergeCell ref="OPT23:OQI23"/>
    <mergeCell ref="OQJ23:OQY23"/>
    <mergeCell ref="OQZ23:ORO23"/>
    <mergeCell ref="ORP23:OSE23"/>
    <mergeCell ref="OSF23:OSU23"/>
    <mergeCell ref="OSV23:OTK23"/>
    <mergeCell ref="OMB23:OMQ23"/>
    <mergeCell ref="OMR23:ONG23"/>
    <mergeCell ref="ONH23:ONW23"/>
    <mergeCell ref="ONX23:OOM23"/>
    <mergeCell ref="OON23:OPC23"/>
    <mergeCell ref="OPD23:OPS23"/>
    <mergeCell ref="OIJ23:OIY23"/>
    <mergeCell ref="OIZ23:OJO23"/>
    <mergeCell ref="OJP23:OKE23"/>
    <mergeCell ref="OKF23:OKU23"/>
    <mergeCell ref="OKV23:OLK23"/>
    <mergeCell ref="OLL23:OMA23"/>
    <mergeCell ref="OER23:OFG23"/>
    <mergeCell ref="OFH23:OFW23"/>
    <mergeCell ref="OFX23:OGM23"/>
    <mergeCell ref="OGN23:OHC23"/>
    <mergeCell ref="OHD23:OHS23"/>
    <mergeCell ref="OHT23:OII23"/>
    <mergeCell ref="OAZ23:OBO23"/>
    <mergeCell ref="OBP23:OCE23"/>
    <mergeCell ref="OCF23:OCU23"/>
    <mergeCell ref="OCV23:ODK23"/>
    <mergeCell ref="ODL23:OEA23"/>
    <mergeCell ref="OEB23:OEQ23"/>
    <mergeCell ref="NXH23:NXW23"/>
    <mergeCell ref="NXX23:NYM23"/>
    <mergeCell ref="NYN23:NZC23"/>
    <mergeCell ref="NZD23:NZS23"/>
    <mergeCell ref="NZT23:OAI23"/>
    <mergeCell ref="OAJ23:OAY23"/>
    <mergeCell ref="NTP23:NUE23"/>
    <mergeCell ref="NUF23:NUU23"/>
    <mergeCell ref="NUV23:NVK23"/>
    <mergeCell ref="NVL23:NWA23"/>
    <mergeCell ref="NWB23:NWQ23"/>
    <mergeCell ref="NWR23:NXG23"/>
    <mergeCell ref="NPX23:NQM23"/>
    <mergeCell ref="NQN23:NRC23"/>
    <mergeCell ref="NRD23:NRS23"/>
    <mergeCell ref="NRT23:NSI23"/>
    <mergeCell ref="NSJ23:NSY23"/>
    <mergeCell ref="NSZ23:NTO23"/>
    <mergeCell ref="NMF23:NMU23"/>
    <mergeCell ref="NMV23:NNK23"/>
    <mergeCell ref="NNL23:NOA23"/>
    <mergeCell ref="NOB23:NOQ23"/>
    <mergeCell ref="NOR23:NPG23"/>
    <mergeCell ref="NPH23:NPW23"/>
    <mergeCell ref="NIN23:NJC23"/>
    <mergeCell ref="NJD23:NJS23"/>
    <mergeCell ref="NJT23:NKI23"/>
    <mergeCell ref="NKJ23:NKY23"/>
    <mergeCell ref="NKZ23:NLO23"/>
    <mergeCell ref="NLP23:NME23"/>
    <mergeCell ref="NEV23:NFK23"/>
    <mergeCell ref="NFL23:NGA23"/>
    <mergeCell ref="NGB23:NGQ23"/>
    <mergeCell ref="NGR23:NHG23"/>
    <mergeCell ref="NHH23:NHW23"/>
    <mergeCell ref="NHX23:NIM23"/>
    <mergeCell ref="NBD23:NBS23"/>
    <mergeCell ref="NBT23:NCI23"/>
    <mergeCell ref="NCJ23:NCY23"/>
    <mergeCell ref="NCZ23:NDO23"/>
    <mergeCell ref="NDP23:NEE23"/>
    <mergeCell ref="NEF23:NEU23"/>
    <mergeCell ref="MXL23:MYA23"/>
    <mergeCell ref="MYB23:MYQ23"/>
    <mergeCell ref="MYR23:MZG23"/>
    <mergeCell ref="MZH23:MZW23"/>
    <mergeCell ref="MZX23:NAM23"/>
    <mergeCell ref="NAN23:NBC23"/>
    <mergeCell ref="MTT23:MUI23"/>
    <mergeCell ref="MUJ23:MUY23"/>
    <mergeCell ref="MUZ23:MVO23"/>
    <mergeCell ref="MVP23:MWE23"/>
    <mergeCell ref="MWF23:MWU23"/>
    <mergeCell ref="MWV23:MXK23"/>
    <mergeCell ref="MQB23:MQQ23"/>
    <mergeCell ref="MQR23:MRG23"/>
    <mergeCell ref="MRH23:MRW23"/>
    <mergeCell ref="MRX23:MSM23"/>
    <mergeCell ref="MSN23:MTC23"/>
    <mergeCell ref="MTD23:MTS23"/>
    <mergeCell ref="MMJ23:MMY23"/>
    <mergeCell ref="MMZ23:MNO23"/>
    <mergeCell ref="MNP23:MOE23"/>
    <mergeCell ref="MOF23:MOU23"/>
    <mergeCell ref="MOV23:MPK23"/>
    <mergeCell ref="MPL23:MQA23"/>
    <mergeCell ref="MIR23:MJG23"/>
    <mergeCell ref="MJH23:MJW23"/>
    <mergeCell ref="MJX23:MKM23"/>
    <mergeCell ref="MKN23:MLC23"/>
    <mergeCell ref="MLD23:MLS23"/>
    <mergeCell ref="MLT23:MMI23"/>
    <mergeCell ref="MEZ23:MFO23"/>
    <mergeCell ref="MFP23:MGE23"/>
    <mergeCell ref="MGF23:MGU23"/>
    <mergeCell ref="MGV23:MHK23"/>
    <mergeCell ref="MHL23:MIA23"/>
    <mergeCell ref="MIB23:MIQ23"/>
    <mergeCell ref="MBH23:MBW23"/>
    <mergeCell ref="MBX23:MCM23"/>
    <mergeCell ref="MCN23:MDC23"/>
    <mergeCell ref="MDD23:MDS23"/>
    <mergeCell ref="MDT23:MEI23"/>
    <mergeCell ref="MEJ23:MEY23"/>
    <mergeCell ref="LXP23:LYE23"/>
    <mergeCell ref="LYF23:LYU23"/>
    <mergeCell ref="LYV23:LZK23"/>
    <mergeCell ref="LZL23:MAA23"/>
    <mergeCell ref="MAB23:MAQ23"/>
    <mergeCell ref="MAR23:MBG23"/>
    <mergeCell ref="LTX23:LUM23"/>
    <mergeCell ref="LUN23:LVC23"/>
    <mergeCell ref="LVD23:LVS23"/>
    <mergeCell ref="LVT23:LWI23"/>
    <mergeCell ref="LWJ23:LWY23"/>
    <mergeCell ref="LWZ23:LXO23"/>
    <mergeCell ref="LQF23:LQU23"/>
    <mergeCell ref="LQV23:LRK23"/>
    <mergeCell ref="LRL23:LSA23"/>
    <mergeCell ref="LSB23:LSQ23"/>
    <mergeCell ref="LSR23:LTG23"/>
    <mergeCell ref="LTH23:LTW23"/>
    <mergeCell ref="LMN23:LNC23"/>
    <mergeCell ref="LND23:LNS23"/>
    <mergeCell ref="LNT23:LOI23"/>
    <mergeCell ref="LOJ23:LOY23"/>
    <mergeCell ref="LOZ23:LPO23"/>
    <mergeCell ref="LPP23:LQE23"/>
    <mergeCell ref="LIV23:LJK23"/>
    <mergeCell ref="LJL23:LKA23"/>
    <mergeCell ref="LKB23:LKQ23"/>
    <mergeCell ref="LKR23:LLG23"/>
    <mergeCell ref="LLH23:LLW23"/>
    <mergeCell ref="LLX23:LMM23"/>
    <mergeCell ref="LFD23:LFS23"/>
    <mergeCell ref="LFT23:LGI23"/>
    <mergeCell ref="LGJ23:LGY23"/>
    <mergeCell ref="LGZ23:LHO23"/>
    <mergeCell ref="LHP23:LIE23"/>
    <mergeCell ref="LIF23:LIU23"/>
    <mergeCell ref="LBL23:LCA23"/>
    <mergeCell ref="LCB23:LCQ23"/>
    <mergeCell ref="LCR23:LDG23"/>
    <mergeCell ref="LDH23:LDW23"/>
    <mergeCell ref="LDX23:LEM23"/>
    <mergeCell ref="LEN23:LFC23"/>
    <mergeCell ref="KXT23:KYI23"/>
    <mergeCell ref="KYJ23:KYY23"/>
    <mergeCell ref="KYZ23:KZO23"/>
    <mergeCell ref="KZP23:LAE23"/>
    <mergeCell ref="LAF23:LAU23"/>
    <mergeCell ref="LAV23:LBK23"/>
    <mergeCell ref="KUB23:KUQ23"/>
    <mergeCell ref="KUR23:KVG23"/>
    <mergeCell ref="KVH23:KVW23"/>
    <mergeCell ref="KVX23:KWM23"/>
    <mergeCell ref="KWN23:KXC23"/>
    <mergeCell ref="KXD23:KXS23"/>
    <mergeCell ref="KQJ23:KQY23"/>
    <mergeCell ref="KQZ23:KRO23"/>
    <mergeCell ref="KRP23:KSE23"/>
    <mergeCell ref="KSF23:KSU23"/>
    <mergeCell ref="KSV23:KTK23"/>
    <mergeCell ref="KTL23:KUA23"/>
    <mergeCell ref="KMR23:KNG23"/>
    <mergeCell ref="KNH23:KNW23"/>
    <mergeCell ref="KNX23:KOM23"/>
    <mergeCell ref="KON23:KPC23"/>
    <mergeCell ref="KPD23:KPS23"/>
    <mergeCell ref="KPT23:KQI23"/>
    <mergeCell ref="KIZ23:KJO23"/>
    <mergeCell ref="KJP23:KKE23"/>
    <mergeCell ref="KKF23:KKU23"/>
    <mergeCell ref="KKV23:KLK23"/>
    <mergeCell ref="KLL23:KMA23"/>
    <mergeCell ref="KMB23:KMQ23"/>
    <mergeCell ref="KFH23:KFW23"/>
    <mergeCell ref="KFX23:KGM23"/>
    <mergeCell ref="KGN23:KHC23"/>
    <mergeCell ref="KHD23:KHS23"/>
    <mergeCell ref="KHT23:KII23"/>
    <mergeCell ref="KIJ23:KIY23"/>
    <mergeCell ref="KBP23:KCE23"/>
    <mergeCell ref="KCF23:KCU23"/>
    <mergeCell ref="KCV23:KDK23"/>
    <mergeCell ref="KDL23:KEA23"/>
    <mergeCell ref="KEB23:KEQ23"/>
    <mergeCell ref="KER23:KFG23"/>
    <mergeCell ref="JXX23:JYM23"/>
    <mergeCell ref="JYN23:JZC23"/>
    <mergeCell ref="JZD23:JZS23"/>
    <mergeCell ref="JZT23:KAI23"/>
    <mergeCell ref="KAJ23:KAY23"/>
    <mergeCell ref="KAZ23:KBO23"/>
    <mergeCell ref="JUF23:JUU23"/>
    <mergeCell ref="JUV23:JVK23"/>
    <mergeCell ref="JVL23:JWA23"/>
    <mergeCell ref="JWB23:JWQ23"/>
    <mergeCell ref="JWR23:JXG23"/>
    <mergeCell ref="JXH23:JXW23"/>
    <mergeCell ref="JQN23:JRC23"/>
    <mergeCell ref="JRD23:JRS23"/>
    <mergeCell ref="JRT23:JSI23"/>
    <mergeCell ref="JSJ23:JSY23"/>
    <mergeCell ref="JSZ23:JTO23"/>
    <mergeCell ref="JTP23:JUE23"/>
    <mergeCell ref="JMV23:JNK23"/>
    <mergeCell ref="JNL23:JOA23"/>
    <mergeCell ref="JOB23:JOQ23"/>
    <mergeCell ref="JOR23:JPG23"/>
    <mergeCell ref="JPH23:JPW23"/>
    <mergeCell ref="JPX23:JQM23"/>
    <mergeCell ref="JJD23:JJS23"/>
    <mergeCell ref="JJT23:JKI23"/>
    <mergeCell ref="JKJ23:JKY23"/>
    <mergeCell ref="JKZ23:JLO23"/>
    <mergeCell ref="JLP23:JME23"/>
    <mergeCell ref="JMF23:JMU23"/>
    <mergeCell ref="JFL23:JGA23"/>
    <mergeCell ref="JGB23:JGQ23"/>
    <mergeCell ref="JGR23:JHG23"/>
    <mergeCell ref="JHH23:JHW23"/>
    <mergeCell ref="JHX23:JIM23"/>
    <mergeCell ref="JIN23:JJC23"/>
    <mergeCell ref="JBT23:JCI23"/>
    <mergeCell ref="JCJ23:JCY23"/>
    <mergeCell ref="JCZ23:JDO23"/>
    <mergeCell ref="JDP23:JEE23"/>
    <mergeCell ref="JEF23:JEU23"/>
    <mergeCell ref="JEV23:JFK23"/>
    <mergeCell ref="IYB23:IYQ23"/>
    <mergeCell ref="IYR23:IZG23"/>
    <mergeCell ref="IZH23:IZW23"/>
    <mergeCell ref="IZX23:JAM23"/>
    <mergeCell ref="JAN23:JBC23"/>
    <mergeCell ref="JBD23:JBS23"/>
    <mergeCell ref="IUJ23:IUY23"/>
    <mergeCell ref="IUZ23:IVO23"/>
    <mergeCell ref="IVP23:IWE23"/>
    <mergeCell ref="IWF23:IWU23"/>
    <mergeCell ref="IWV23:IXK23"/>
    <mergeCell ref="IXL23:IYA23"/>
    <mergeCell ref="IQR23:IRG23"/>
    <mergeCell ref="IRH23:IRW23"/>
    <mergeCell ref="IRX23:ISM23"/>
    <mergeCell ref="ISN23:ITC23"/>
    <mergeCell ref="ITD23:ITS23"/>
    <mergeCell ref="ITT23:IUI23"/>
    <mergeCell ref="IMZ23:INO23"/>
    <mergeCell ref="INP23:IOE23"/>
    <mergeCell ref="IOF23:IOU23"/>
    <mergeCell ref="IOV23:IPK23"/>
    <mergeCell ref="IPL23:IQA23"/>
    <mergeCell ref="IQB23:IQQ23"/>
    <mergeCell ref="IJH23:IJW23"/>
    <mergeCell ref="IJX23:IKM23"/>
    <mergeCell ref="IKN23:ILC23"/>
    <mergeCell ref="ILD23:ILS23"/>
    <mergeCell ref="ILT23:IMI23"/>
    <mergeCell ref="IMJ23:IMY23"/>
    <mergeCell ref="IFP23:IGE23"/>
    <mergeCell ref="IGF23:IGU23"/>
    <mergeCell ref="IGV23:IHK23"/>
    <mergeCell ref="IHL23:IIA23"/>
    <mergeCell ref="IIB23:IIQ23"/>
    <mergeCell ref="IIR23:IJG23"/>
    <mergeCell ref="IBX23:ICM23"/>
    <mergeCell ref="ICN23:IDC23"/>
    <mergeCell ref="IDD23:IDS23"/>
    <mergeCell ref="IDT23:IEI23"/>
    <mergeCell ref="IEJ23:IEY23"/>
    <mergeCell ref="IEZ23:IFO23"/>
    <mergeCell ref="HYF23:HYU23"/>
    <mergeCell ref="HYV23:HZK23"/>
    <mergeCell ref="HZL23:IAA23"/>
    <mergeCell ref="IAB23:IAQ23"/>
    <mergeCell ref="IAR23:IBG23"/>
    <mergeCell ref="IBH23:IBW23"/>
    <mergeCell ref="HUN23:HVC23"/>
    <mergeCell ref="HVD23:HVS23"/>
    <mergeCell ref="HVT23:HWI23"/>
    <mergeCell ref="HWJ23:HWY23"/>
    <mergeCell ref="HWZ23:HXO23"/>
    <mergeCell ref="HXP23:HYE23"/>
    <mergeCell ref="HQV23:HRK23"/>
    <mergeCell ref="HRL23:HSA23"/>
    <mergeCell ref="HSB23:HSQ23"/>
    <mergeCell ref="HSR23:HTG23"/>
    <mergeCell ref="HTH23:HTW23"/>
    <mergeCell ref="HTX23:HUM23"/>
    <mergeCell ref="HND23:HNS23"/>
    <mergeCell ref="HNT23:HOI23"/>
    <mergeCell ref="HOJ23:HOY23"/>
    <mergeCell ref="HOZ23:HPO23"/>
    <mergeCell ref="HPP23:HQE23"/>
    <mergeCell ref="HQF23:HQU23"/>
    <mergeCell ref="HJL23:HKA23"/>
    <mergeCell ref="HKB23:HKQ23"/>
    <mergeCell ref="HKR23:HLG23"/>
    <mergeCell ref="HLH23:HLW23"/>
    <mergeCell ref="HLX23:HMM23"/>
    <mergeCell ref="HMN23:HNC23"/>
    <mergeCell ref="HFT23:HGI23"/>
    <mergeCell ref="HGJ23:HGY23"/>
    <mergeCell ref="HGZ23:HHO23"/>
    <mergeCell ref="HHP23:HIE23"/>
    <mergeCell ref="HIF23:HIU23"/>
    <mergeCell ref="HIV23:HJK23"/>
    <mergeCell ref="HCB23:HCQ23"/>
    <mergeCell ref="HCR23:HDG23"/>
    <mergeCell ref="HDH23:HDW23"/>
    <mergeCell ref="HDX23:HEM23"/>
    <mergeCell ref="HEN23:HFC23"/>
    <mergeCell ref="HFD23:HFS23"/>
    <mergeCell ref="GYJ23:GYY23"/>
    <mergeCell ref="GYZ23:GZO23"/>
    <mergeCell ref="GZP23:HAE23"/>
    <mergeCell ref="HAF23:HAU23"/>
    <mergeCell ref="HAV23:HBK23"/>
    <mergeCell ref="HBL23:HCA23"/>
    <mergeCell ref="GUR23:GVG23"/>
    <mergeCell ref="GVH23:GVW23"/>
    <mergeCell ref="GVX23:GWM23"/>
    <mergeCell ref="GWN23:GXC23"/>
    <mergeCell ref="GXD23:GXS23"/>
    <mergeCell ref="GXT23:GYI23"/>
    <mergeCell ref="GQZ23:GRO23"/>
    <mergeCell ref="GRP23:GSE23"/>
    <mergeCell ref="GSF23:GSU23"/>
    <mergeCell ref="GSV23:GTK23"/>
    <mergeCell ref="GTL23:GUA23"/>
    <mergeCell ref="GUB23:GUQ23"/>
    <mergeCell ref="GNH23:GNW23"/>
    <mergeCell ref="GNX23:GOM23"/>
    <mergeCell ref="GON23:GPC23"/>
    <mergeCell ref="GPD23:GPS23"/>
    <mergeCell ref="GPT23:GQI23"/>
    <mergeCell ref="GQJ23:GQY23"/>
    <mergeCell ref="GJP23:GKE23"/>
    <mergeCell ref="GKF23:GKU23"/>
    <mergeCell ref="GKV23:GLK23"/>
    <mergeCell ref="GLL23:GMA23"/>
    <mergeCell ref="GMB23:GMQ23"/>
    <mergeCell ref="GMR23:GNG23"/>
    <mergeCell ref="GFX23:GGM23"/>
    <mergeCell ref="GGN23:GHC23"/>
    <mergeCell ref="GHD23:GHS23"/>
    <mergeCell ref="GHT23:GII23"/>
    <mergeCell ref="GIJ23:GIY23"/>
    <mergeCell ref="GIZ23:GJO23"/>
    <mergeCell ref="GCF23:GCU23"/>
    <mergeCell ref="GCV23:GDK23"/>
    <mergeCell ref="GDL23:GEA23"/>
    <mergeCell ref="GEB23:GEQ23"/>
    <mergeCell ref="GER23:GFG23"/>
    <mergeCell ref="GFH23:GFW23"/>
    <mergeCell ref="FYN23:FZC23"/>
    <mergeCell ref="FZD23:FZS23"/>
    <mergeCell ref="FZT23:GAI23"/>
    <mergeCell ref="GAJ23:GAY23"/>
    <mergeCell ref="GAZ23:GBO23"/>
    <mergeCell ref="GBP23:GCE23"/>
    <mergeCell ref="FUV23:FVK23"/>
    <mergeCell ref="FVL23:FWA23"/>
    <mergeCell ref="FWB23:FWQ23"/>
    <mergeCell ref="FWR23:FXG23"/>
    <mergeCell ref="FXH23:FXW23"/>
    <mergeCell ref="FXX23:FYM23"/>
    <mergeCell ref="FRD23:FRS23"/>
    <mergeCell ref="FRT23:FSI23"/>
    <mergeCell ref="FSJ23:FSY23"/>
    <mergeCell ref="FSZ23:FTO23"/>
    <mergeCell ref="FTP23:FUE23"/>
    <mergeCell ref="FUF23:FUU23"/>
    <mergeCell ref="FNL23:FOA23"/>
    <mergeCell ref="FOB23:FOQ23"/>
    <mergeCell ref="FOR23:FPG23"/>
    <mergeCell ref="FPH23:FPW23"/>
    <mergeCell ref="FPX23:FQM23"/>
    <mergeCell ref="FQN23:FRC23"/>
    <mergeCell ref="FJT23:FKI23"/>
    <mergeCell ref="FKJ23:FKY23"/>
    <mergeCell ref="FKZ23:FLO23"/>
    <mergeCell ref="FLP23:FME23"/>
    <mergeCell ref="FMF23:FMU23"/>
    <mergeCell ref="FMV23:FNK23"/>
    <mergeCell ref="FGB23:FGQ23"/>
    <mergeCell ref="FGR23:FHG23"/>
    <mergeCell ref="FHH23:FHW23"/>
    <mergeCell ref="FHX23:FIM23"/>
    <mergeCell ref="FIN23:FJC23"/>
    <mergeCell ref="FJD23:FJS23"/>
    <mergeCell ref="FCJ23:FCY23"/>
    <mergeCell ref="FCZ23:FDO23"/>
    <mergeCell ref="FDP23:FEE23"/>
    <mergeCell ref="FEF23:FEU23"/>
    <mergeCell ref="FEV23:FFK23"/>
    <mergeCell ref="FFL23:FGA23"/>
    <mergeCell ref="EYR23:EZG23"/>
    <mergeCell ref="EZH23:EZW23"/>
    <mergeCell ref="EZX23:FAM23"/>
    <mergeCell ref="FAN23:FBC23"/>
    <mergeCell ref="FBD23:FBS23"/>
    <mergeCell ref="FBT23:FCI23"/>
    <mergeCell ref="EUZ23:EVO23"/>
    <mergeCell ref="EVP23:EWE23"/>
    <mergeCell ref="EWF23:EWU23"/>
    <mergeCell ref="EWV23:EXK23"/>
    <mergeCell ref="EXL23:EYA23"/>
    <mergeCell ref="EYB23:EYQ23"/>
    <mergeCell ref="ERH23:ERW23"/>
    <mergeCell ref="ERX23:ESM23"/>
    <mergeCell ref="ESN23:ETC23"/>
    <mergeCell ref="ETD23:ETS23"/>
    <mergeCell ref="ETT23:EUI23"/>
    <mergeCell ref="EUJ23:EUY23"/>
    <mergeCell ref="ENP23:EOE23"/>
    <mergeCell ref="EOF23:EOU23"/>
    <mergeCell ref="EOV23:EPK23"/>
    <mergeCell ref="EPL23:EQA23"/>
    <mergeCell ref="EQB23:EQQ23"/>
    <mergeCell ref="EQR23:ERG23"/>
    <mergeCell ref="EJX23:EKM23"/>
    <mergeCell ref="EKN23:ELC23"/>
    <mergeCell ref="ELD23:ELS23"/>
    <mergeCell ref="ELT23:EMI23"/>
    <mergeCell ref="EMJ23:EMY23"/>
    <mergeCell ref="EMZ23:ENO23"/>
    <mergeCell ref="EGF23:EGU23"/>
    <mergeCell ref="EGV23:EHK23"/>
    <mergeCell ref="EHL23:EIA23"/>
    <mergeCell ref="EIB23:EIQ23"/>
    <mergeCell ref="EIR23:EJG23"/>
    <mergeCell ref="EJH23:EJW23"/>
    <mergeCell ref="ECN23:EDC23"/>
    <mergeCell ref="EDD23:EDS23"/>
    <mergeCell ref="EDT23:EEI23"/>
    <mergeCell ref="EEJ23:EEY23"/>
    <mergeCell ref="EEZ23:EFO23"/>
    <mergeCell ref="EFP23:EGE23"/>
    <mergeCell ref="DYV23:DZK23"/>
    <mergeCell ref="DZL23:EAA23"/>
    <mergeCell ref="EAB23:EAQ23"/>
    <mergeCell ref="EAR23:EBG23"/>
    <mergeCell ref="EBH23:EBW23"/>
    <mergeCell ref="EBX23:ECM23"/>
    <mergeCell ref="DVD23:DVS23"/>
    <mergeCell ref="DVT23:DWI23"/>
    <mergeCell ref="DWJ23:DWY23"/>
    <mergeCell ref="DWZ23:DXO23"/>
    <mergeCell ref="DXP23:DYE23"/>
    <mergeCell ref="DYF23:DYU23"/>
    <mergeCell ref="DRL23:DSA23"/>
    <mergeCell ref="DSB23:DSQ23"/>
    <mergeCell ref="DSR23:DTG23"/>
    <mergeCell ref="DTH23:DTW23"/>
    <mergeCell ref="DTX23:DUM23"/>
    <mergeCell ref="DUN23:DVC23"/>
    <mergeCell ref="DNT23:DOI23"/>
    <mergeCell ref="DOJ23:DOY23"/>
    <mergeCell ref="DOZ23:DPO23"/>
    <mergeCell ref="DPP23:DQE23"/>
    <mergeCell ref="DQF23:DQU23"/>
    <mergeCell ref="DQV23:DRK23"/>
    <mergeCell ref="DKB23:DKQ23"/>
    <mergeCell ref="DKR23:DLG23"/>
    <mergeCell ref="DLH23:DLW23"/>
    <mergeCell ref="DLX23:DMM23"/>
    <mergeCell ref="DMN23:DNC23"/>
    <mergeCell ref="DND23:DNS23"/>
    <mergeCell ref="DGJ23:DGY23"/>
    <mergeCell ref="DGZ23:DHO23"/>
    <mergeCell ref="DHP23:DIE23"/>
    <mergeCell ref="DIF23:DIU23"/>
    <mergeCell ref="DIV23:DJK23"/>
    <mergeCell ref="DJL23:DKA23"/>
    <mergeCell ref="DCR23:DDG23"/>
    <mergeCell ref="DDH23:DDW23"/>
    <mergeCell ref="DDX23:DEM23"/>
    <mergeCell ref="DEN23:DFC23"/>
    <mergeCell ref="DFD23:DFS23"/>
    <mergeCell ref="DFT23:DGI23"/>
    <mergeCell ref="CYZ23:CZO23"/>
    <mergeCell ref="CZP23:DAE23"/>
    <mergeCell ref="DAF23:DAU23"/>
    <mergeCell ref="DAV23:DBK23"/>
    <mergeCell ref="DBL23:DCA23"/>
    <mergeCell ref="DCB23:DCQ23"/>
    <mergeCell ref="CVH23:CVW23"/>
    <mergeCell ref="CVX23:CWM23"/>
    <mergeCell ref="CWN23:CXC23"/>
    <mergeCell ref="CXD23:CXS23"/>
    <mergeCell ref="CXT23:CYI23"/>
    <mergeCell ref="CYJ23:CYY23"/>
    <mergeCell ref="CRP23:CSE23"/>
    <mergeCell ref="CSF23:CSU23"/>
    <mergeCell ref="CSV23:CTK23"/>
    <mergeCell ref="CTL23:CUA23"/>
    <mergeCell ref="CUB23:CUQ23"/>
    <mergeCell ref="CUR23:CVG23"/>
    <mergeCell ref="CNX23:COM23"/>
    <mergeCell ref="CON23:CPC23"/>
    <mergeCell ref="CPD23:CPS23"/>
    <mergeCell ref="CPT23:CQI23"/>
    <mergeCell ref="CQJ23:CQY23"/>
    <mergeCell ref="CQZ23:CRO23"/>
    <mergeCell ref="CKF23:CKU23"/>
    <mergeCell ref="CKV23:CLK23"/>
    <mergeCell ref="CLL23:CMA23"/>
    <mergeCell ref="CMB23:CMQ23"/>
    <mergeCell ref="CMR23:CNG23"/>
    <mergeCell ref="CNH23:CNW23"/>
    <mergeCell ref="CGN23:CHC23"/>
    <mergeCell ref="CHD23:CHS23"/>
    <mergeCell ref="CHT23:CII23"/>
    <mergeCell ref="CIJ23:CIY23"/>
    <mergeCell ref="CIZ23:CJO23"/>
    <mergeCell ref="CJP23:CKE23"/>
    <mergeCell ref="CCV23:CDK23"/>
    <mergeCell ref="CDL23:CEA23"/>
    <mergeCell ref="CEB23:CEQ23"/>
    <mergeCell ref="CER23:CFG23"/>
    <mergeCell ref="CFH23:CFW23"/>
    <mergeCell ref="CFX23:CGM23"/>
    <mergeCell ref="BZD23:BZS23"/>
    <mergeCell ref="BZT23:CAI23"/>
    <mergeCell ref="CAJ23:CAY23"/>
    <mergeCell ref="CAZ23:CBO23"/>
    <mergeCell ref="CBP23:CCE23"/>
    <mergeCell ref="CCF23:CCU23"/>
    <mergeCell ref="BVL23:BWA23"/>
    <mergeCell ref="BWB23:BWQ23"/>
    <mergeCell ref="BWR23:BXG23"/>
    <mergeCell ref="BXH23:BXW23"/>
    <mergeCell ref="BXX23:BYM23"/>
    <mergeCell ref="BYN23:BZC23"/>
    <mergeCell ref="BRT23:BSI23"/>
    <mergeCell ref="BSJ23:BSY23"/>
    <mergeCell ref="BSZ23:BTO23"/>
    <mergeCell ref="BTP23:BUE23"/>
    <mergeCell ref="BUF23:BUU23"/>
    <mergeCell ref="BUV23:BVK23"/>
    <mergeCell ref="BOB23:BOQ23"/>
    <mergeCell ref="BOR23:BPG23"/>
    <mergeCell ref="BPH23:BPW23"/>
    <mergeCell ref="BPX23:BQM23"/>
    <mergeCell ref="BQN23:BRC23"/>
    <mergeCell ref="BRD23:BRS23"/>
    <mergeCell ref="BKJ23:BKY23"/>
    <mergeCell ref="BKZ23:BLO23"/>
    <mergeCell ref="BLP23:BME23"/>
    <mergeCell ref="BMF23:BMU23"/>
    <mergeCell ref="BMV23:BNK23"/>
    <mergeCell ref="BNL23:BOA23"/>
    <mergeCell ref="BGR23:BHG23"/>
    <mergeCell ref="BHH23:BHW23"/>
    <mergeCell ref="BHX23:BIM23"/>
    <mergeCell ref="BIN23:BJC23"/>
    <mergeCell ref="BJD23:BJS23"/>
    <mergeCell ref="BJT23:BKI23"/>
    <mergeCell ref="BCZ23:BDO23"/>
    <mergeCell ref="BDP23:BEE23"/>
    <mergeCell ref="BEF23:BEU23"/>
    <mergeCell ref="BEV23:BFK23"/>
    <mergeCell ref="BFL23:BGA23"/>
    <mergeCell ref="BGB23:BGQ23"/>
    <mergeCell ref="AZH23:AZW23"/>
    <mergeCell ref="AZX23:BAM23"/>
    <mergeCell ref="BAN23:BBC23"/>
    <mergeCell ref="BBD23:BBS23"/>
    <mergeCell ref="BBT23:BCI23"/>
    <mergeCell ref="BCJ23:BCY23"/>
    <mergeCell ref="AVP23:AWE23"/>
    <mergeCell ref="AWF23:AWU23"/>
    <mergeCell ref="AWV23:AXK23"/>
    <mergeCell ref="AXL23:AYA23"/>
    <mergeCell ref="AYB23:AYQ23"/>
    <mergeCell ref="AYR23:AZG23"/>
    <mergeCell ref="ARX23:ASM23"/>
    <mergeCell ref="ASN23:ATC23"/>
    <mergeCell ref="ATD23:ATS23"/>
    <mergeCell ref="ATT23:AUI23"/>
    <mergeCell ref="AUJ23:AUY23"/>
    <mergeCell ref="AUZ23:AVO23"/>
    <mergeCell ref="AOF23:AOU23"/>
    <mergeCell ref="AOV23:APK23"/>
    <mergeCell ref="APL23:AQA23"/>
    <mergeCell ref="AQB23:AQQ23"/>
    <mergeCell ref="AQR23:ARG23"/>
    <mergeCell ref="ARH23:ARW23"/>
    <mergeCell ref="AKN23:ALC23"/>
    <mergeCell ref="ALD23:ALS23"/>
    <mergeCell ref="ALT23:AMI23"/>
    <mergeCell ref="AMJ23:AMY23"/>
    <mergeCell ref="AMZ23:ANO23"/>
    <mergeCell ref="ANP23:AOE23"/>
    <mergeCell ref="AGV23:AHK23"/>
    <mergeCell ref="AHL23:AIA23"/>
    <mergeCell ref="AIB23:AIQ23"/>
    <mergeCell ref="AIR23:AJG23"/>
    <mergeCell ref="AJH23:AJW23"/>
    <mergeCell ref="AJX23:AKM23"/>
    <mergeCell ref="ADD23:ADS23"/>
    <mergeCell ref="ADT23:AEI23"/>
    <mergeCell ref="AEJ23:AEY23"/>
    <mergeCell ref="AEZ23:AFO23"/>
    <mergeCell ref="AFP23:AGE23"/>
    <mergeCell ref="AGF23:AGU23"/>
    <mergeCell ref="ZL23:AAA23"/>
    <mergeCell ref="AAB23:AAQ23"/>
    <mergeCell ref="AAR23:ABG23"/>
    <mergeCell ref="ABH23:ABW23"/>
    <mergeCell ref="ABX23:ACM23"/>
    <mergeCell ref="ACN23:ADC23"/>
    <mergeCell ref="VT23:WI23"/>
    <mergeCell ref="WJ23:WY23"/>
    <mergeCell ref="WZ23:XO23"/>
    <mergeCell ref="XP23:YE23"/>
    <mergeCell ref="YF23:YU23"/>
    <mergeCell ref="YV23:ZK23"/>
    <mergeCell ref="SB23:SQ23"/>
    <mergeCell ref="SR23:TG23"/>
    <mergeCell ref="TH23:TW23"/>
    <mergeCell ref="TX23:UM23"/>
    <mergeCell ref="UN23:VC23"/>
    <mergeCell ref="VD23:VS23"/>
    <mergeCell ref="OJ23:OY23"/>
    <mergeCell ref="OZ23:PO23"/>
    <mergeCell ref="PP23:QE23"/>
    <mergeCell ref="QF23:QU23"/>
    <mergeCell ref="QV23:RK23"/>
    <mergeCell ref="RL23:SA23"/>
    <mergeCell ref="KR23:LG23"/>
    <mergeCell ref="LH23:LW23"/>
    <mergeCell ref="LX23:MM23"/>
    <mergeCell ref="MN23:NC23"/>
    <mergeCell ref="ND23:NS23"/>
    <mergeCell ref="NT23:OI23"/>
    <mergeCell ref="GZ23:HO23"/>
    <mergeCell ref="HP23:IE23"/>
    <mergeCell ref="IF23:IU23"/>
    <mergeCell ref="IV23:JK23"/>
    <mergeCell ref="JL23:KA23"/>
    <mergeCell ref="KB23:KQ23"/>
    <mergeCell ref="A1:S2"/>
    <mergeCell ref="A3:A4"/>
    <mergeCell ref="B3:B4"/>
    <mergeCell ref="C3:C4"/>
    <mergeCell ref="E3:E4"/>
    <mergeCell ref="F3:F4"/>
    <mergeCell ref="G3:J3"/>
    <mergeCell ref="K3:N3"/>
    <mergeCell ref="O3:O4"/>
    <mergeCell ref="DH23:DW23"/>
    <mergeCell ref="DX23:EM23"/>
    <mergeCell ref="EN23:FC23"/>
    <mergeCell ref="FD23:FS23"/>
    <mergeCell ref="FT23:GI23"/>
    <mergeCell ref="GJ23:GY23"/>
    <mergeCell ref="A23:O23"/>
    <mergeCell ref="AF23:AU23"/>
    <mergeCell ref="AV23:BK23"/>
    <mergeCell ref="BL23:CA23"/>
    <mergeCell ref="CB23:CQ23"/>
    <mergeCell ref="CR23:DG23"/>
    <mergeCell ref="P3:P4"/>
    <mergeCell ref="Q3:Q4"/>
    <mergeCell ref="S3:S4"/>
    <mergeCell ref="A5:O5"/>
    <mergeCell ref="A8:O8"/>
    <mergeCell ref="A17:O17"/>
    <mergeCell ref="D3:D4"/>
  </mergeCells>
  <pageMargins left="3.937007874015748E-2" right="3.937007874015748E-2" top="3.937007874015748E-2" bottom="3.937007874015748E-2" header="3.937007874015748E-2" footer="0.51181102362204722"/>
  <pageSetup scale="10" fitToHeight="0" orientation="landscape" r:id="rId1"/>
  <headerFooter alignWithMargins="0"/>
  <colBreaks count="1" manualBreakCount="1">
    <brk id="20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861DA-5CDC-D14F-B4E6-7AF1AF975902}">
  <sheetPr>
    <pageSetUpPr fitToPage="1"/>
  </sheetPr>
  <dimension ref="A1:O190"/>
  <sheetViews>
    <sheetView topLeftCell="A120" zoomScaleNormal="100" workbookViewId="0">
      <selection activeCell="D140" sqref="D140:D143"/>
    </sheetView>
  </sheetViews>
  <sheetFormatPr baseColWidth="10" defaultColWidth="9.1640625" defaultRowHeight="13"/>
  <cols>
    <col min="1" max="1" width="7.5" style="4" bestFit="1" customWidth="1"/>
    <col min="2" max="2" width="22.1640625" style="4" bestFit="1" customWidth="1"/>
    <col min="3" max="4" width="27.83203125" style="4" customWidth="1"/>
    <col min="5" max="5" width="21.5" style="4" bestFit="1" customWidth="1"/>
    <col min="6" max="6" width="17.6640625" style="4" bestFit="1" customWidth="1"/>
    <col min="7" max="10" width="5.5" style="5" bestFit="1" customWidth="1"/>
    <col min="11" max="11" width="11.33203125" style="5" bestFit="1" customWidth="1"/>
    <col min="12" max="12" width="19.5" style="4" bestFit="1" customWidth="1"/>
    <col min="13" max="13" width="9.1640625" style="16" customWidth="1"/>
    <col min="14" max="14" width="7.83203125" style="16" customWidth="1"/>
    <col min="15" max="15" width="9.1640625" style="35"/>
    <col min="16" max="16384" width="9.1640625" style="3"/>
  </cols>
  <sheetData>
    <row r="1" spans="1:15" s="2" customFormat="1" ht="29" customHeight="1">
      <c r="A1" s="83" t="s">
        <v>449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</row>
    <row r="2" spans="1:15" s="2" customFormat="1" ht="62" customHeight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</row>
    <row r="3" spans="1:15" s="1" customFormat="1" ht="12.75" customHeight="1">
      <c r="A3" s="75" t="s">
        <v>912</v>
      </c>
      <c r="B3" s="79" t="s">
        <v>1</v>
      </c>
      <c r="C3" s="77" t="s">
        <v>918</v>
      </c>
      <c r="D3" s="108" t="s">
        <v>919</v>
      </c>
      <c r="E3" s="77" t="s">
        <v>2</v>
      </c>
      <c r="F3" s="74" t="s">
        <v>3</v>
      </c>
      <c r="G3" s="74" t="s">
        <v>5</v>
      </c>
      <c r="H3" s="74"/>
      <c r="I3" s="74"/>
      <c r="J3" s="74"/>
      <c r="K3" s="74" t="s">
        <v>450</v>
      </c>
      <c r="L3" s="95" t="s">
        <v>8</v>
      </c>
      <c r="M3" s="97" t="s">
        <v>911</v>
      </c>
      <c r="N3" s="15"/>
      <c r="O3" s="89" t="s">
        <v>9</v>
      </c>
    </row>
    <row r="4" spans="1:15" s="1" customFormat="1" ht="21" customHeight="1" thickBot="1">
      <c r="A4" s="76"/>
      <c r="B4" s="80"/>
      <c r="C4" s="78"/>
      <c r="D4" s="109"/>
      <c r="E4" s="78"/>
      <c r="F4" s="78"/>
      <c r="G4" s="39">
        <v>1</v>
      </c>
      <c r="H4" s="39">
        <v>2</v>
      </c>
      <c r="I4" s="39">
        <v>3</v>
      </c>
      <c r="J4" s="39" t="s">
        <v>10</v>
      </c>
      <c r="K4" s="78"/>
      <c r="L4" s="96"/>
      <c r="M4" s="98"/>
      <c r="N4" s="15"/>
      <c r="O4" s="90"/>
    </row>
    <row r="5" spans="1:15" ht="16">
      <c r="A5" s="101" t="s">
        <v>451</v>
      </c>
      <c r="B5" s="102"/>
      <c r="C5" s="103"/>
      <c r="D5" s="103"/>
      <c r="E5" s="103"/>
      <c r="F5" s="103"/>
      <c r="G5" s="103"/>
      <c r="H5" s="103"/>
      <c r="I5" s="103"/>
      <c r="J5" s="103"/>
      <c r="K5" s="103"/>
      <c r="O5" s="32"/>
    </row>
    <row r="6" spans="1:15">
      <c r="A6" s="24" t="s">
        <v>12</v>
      </c>
      <c r="B6" s="6" t="s">
        <v>452</v>
      </c>
      <c r="C6" s="6" t="s">
        <v>453</v>
      </c>
      <c r="D6" s="6" t="s">
        <v>922</v>
      </c>
      <c r="E6" s="6" t="s">
        <v>454</v>
      </c>
      <c r="F6" s="6" t="s">
        <v>375</v>
      </c>
      <c r="G6" s="7" t="s">
        <v>46</v>
      </c>
      <c r="H6" s="7" t="s">
        <v>47</v>
      </c>
      <c r="I6" s="8" t="s">
        <v>48</v>
      </c>
      <c r="J6" s="9"/>
      <c r="K6" s="9" t="str">
        <f>"45,0"</f>
        <v>45,0</v>
      </c>
      <c r="L6" s="6" t="s">
        <v>376</v>
      </c>
      <c r="M6" s="23">
        <f>K6*N6</f>
        <v>63.941057330994326</v>
      </c>
      <c r="N6" s="23">
        <f>500/(594.31747775582 +( (-27.23842536447)*E6) + (0.82112226871*E6^2) +((-0.00930733913)*E6^3)+(0.00004731582*E6^4)+((-0.00000009054)*E6^5))</f>
        <v>1.4209123851332073</v>
      </c>
      <c r="O6" s="33" t="s">
        <v>27</v>
      </c>
    </row>
    <row r="7" spans="1:15" ht="16">
      <c r="A7" s="71" t="s">
        <v>11</v>
      </c>
      <c r="B7" s="72"/>
      <c r="C7" s="73"/>
      <c r="D7" s="73"/>
      <c r="E7" s="73"/>
      <c r="F7" s="73"/>
      <c r="G7" s="73"/>
      <c r="H7" s="73"/>
      <c r="I7" s="73"/>
      <c r="J7" s="73"/>
      <c r="K7" s="73"/>
      <c r="O7" s="32"/>
    </row>
    <row r="8" spans="1:15">
      <c r="A8" s="24" t="s">
        <v>12</v>
      </c>
      <c r="B8" s="6" t="s">
        <v>455</v>
      </c>
      <c r="C8" s="6" t="s">
        <v>456</v>
      </c>
      <c r="D8" s="6" t="s">
        <v>920</v>
      </c>
      <c r="E8" s="6" t="s">
        <v>457</v>
      </c>
      <c r="F8" s="6" t="s">
        <v>458</v>
      </c>
      <c r="G8" s="7" t="s">
        <v>316</v>
      </c>
      <c r="H8" s="7" t="s">
        <v>459</v>
      </c>
      <c r="I8" s="7" t="s">
        <v>317</v>
      </c>
      <c r="J8" s="8" t="s">
        <v>460</v>
      </c>
      <c r="K8" s="9" t="str">
        <f>"70,0"</f>
        <v>70,0</v>
      </c>
      <c r="L8" s="6" t="s">
        <v>461</v>
      </c>
      <c r="M8" s="23">
        <f t="shared" ref="M8:M71" si="0">K8*N8</f>
        <v>93.854108241329229</v>
      </c>
      <c r="N8" s="23">
        <f>500/(594.31747775582 +( (-27.23842536447)*E8) + (0.82112226871*E8^2) +((-0.00930733913)*E8^3)+(0.00004731582*E8^4)+((-0.00000009054)*E8^5))</f>
        <v>1.3407729748761319</v>
      </c>
      <c r="O8" s="33" t="s">
        <v>39</v>
      </c>
    </row>
    <row r="9" spans="1:15">
      <c r="A9" s="24" t="s">
        <v>40</v>
      </c>
      <c r="B9" s="6" t="s">
        <v>462</v>
      </c>
      <c r="C9" s="6" t="s">
        <v>463</v>
      </c>
      <c r="D9" s="6" t="s">
        <v>920</v>
      </c>
      <c r="E9" s="6" t="s">
        <v>464</v>
      </c>
      <c r="F9" s="6" t="s">
        <v>465</v>
      </c>
      <c r="G9" s="8" t="s">
        <v>466</v>
      </c>
      <c r="H9" s="7" t="s">
        <v>466</v>
      </c>
      <c r="I9" s="7" t="s">
        <v>21</v>
      </c>
      <c r="J9" s="9"/>
      <c r="K9" s="9" t="str">
        <f>"57,5"</f>
        <v>57,5</v>
      </c>
      <c r="L9" s="6"/>
      <c r="M9" s="23">
        <f t="shared" si="0"/>
        <v>69.109348351742554</v>
      </c>
      <c r="N9" s="23">
        <f>500/(594.31747775582 +( (-27.23842536447)*E9) + (0.82112226871*E9^2) +((-0.00930733913)*E9^3)+(0.00004731582*E9^4)+((-0.00000009054)*E9^5))</f>
        <v>1.201901710465088</v>
      </c>
      <c r="O9" s="33" t="s">
        <v>52</v>
      </c>
    </row>
    <row r="10" spans="1:15">
      <c r="A10" s="24" t="s">
        <v>75</v>
      </c>
      <c r="B10" s="6" t="s">
        <v>467</v>
      </c>
      <c r="C10" s="6" t="s">
        <v>468</v>
      </c>
      <c r="D10" s="6" t="s">
        <v>920</v>
      </c>
      <c r="E10" s="6" t="s">
        <v>469</v>
      </c>
      <c r="F10" s="6" t="s">
        <v>16</v>
      </c>
      <c r="G10" s="7" t="s">
        <v>20</v>
      </c>
      <c r="H10" s="8" t="s">
        <v>22</v>
      </c>
      <c r="I10" s="8" t="s">
        <v>22</v>
      </c>
      <c r="J10" s="9"/>
      <c r="K10" s="9" t="str">
        <f>"55,0"</f>
        <v>55,0</v>
      </c>
      <c r="L10" s="6" t="s">
        <v>470</v>
      </c>
      <c r="M10" s="23">
        <f t="shared" si="0"/>
        <v>62.206763057257973</v>
      </c>
      <c r="N10" s="23">
        <f>500/(594.31747775582 +( (-27.23842536447)*E10) + (0.82112226871*E10^2) +((-0.00930733913)*E10^3)+(0.00004731582*E10^4)+((-0.00000009054)*E10^5))</f>
        <v>1.1310320555865085</v>
      </c>
      <c r="O10" s="33" t="s">
        <v>27</v>
      </c>
    </row>
    <row r="11" spans="1:15">
      <c r="A11" s="25"/>
      <c r="G11" s="12"/>
      <c r="O11" s="32"/>
    </row>
    <row r="12" spans="1:15" ht="16">
      <c r="A12" s="71" t="s">
        <v>928</v>
      </c>
      <c r="B12" s="72"/>
      <c r="C12" s="73"/>
      <c r="D12" s="73"/>
      <c r="E12" s="73"/>
      <c r="F12" s="73"/>
      <c r="G12" s="73"/>
      <c r="H12" s="73"/>
      <c r="I12" s="73"/>
      <c r="J12" s="73"/>
      <c r="K12" s="73"/>
      <c r="O12" s="32"/>
    </row>
    <row r="13" spans="1:15">
      <c r="A13" s="24" t="s">
        <v>12</v>
      </c>
      <c r="B13" s="6" t="s">
        <v>471</v>
      </c>
      <c r="C13" s="6" t="s">
        <v>472</v>
      </c>
      <c r="D13" s="6" t="s">
        <v>921</v>
      </c>
      <c r="E13" s="6" t="s">
        <v>473</v>
      </c>
      <c r="F13" s="6" t="s">
        <v>16</v>
      </c>
      <c r="G13" s="7" t="s">
        <v>312</v>
      </c>
      <c r="H13" s="8" t="s">
        <v>20</v>
      </c>
      <c r="I13" s="7" t="s">
        <v>20</v>
      </c>
      <c r="J13" s="9"/>
      <c r="K13" s="9" t="str">
        <f>"55,0"</f>
        <v>55,0</v>
      </c>
      <c r="L13" s="6"/>
      <c r="M13" s="23">
        <f t="shared" si="0"/>
        <v>68.974673629000108</v>
      </c>
      <c r="N13" s="23">
        <f>500/(594.31747775582 +( (-27.23842536447)*E13) + (0.82112226871*E13^2) +((-0.00930733913)*E13^3)+(0.00004731582*E13^4)+((-0.00000009054)*E13^5))</f>
        <v>1.2540849750727292</v>
      </c>
      <c r="O13" s="33" t="s">
        <v>52</v>
      </c>
    </row>
    <row r="14" spans="1:15">
      <c r="A14" s="24" t="s">
        <v>40</v>
      </c>
      <c r="B14" s="6" t="s">
        <v>474</v>
      </c>
      <c r="C14" s="6" t="s">
        <v>475</v>
      </c>
      <c r="D14" s="6" t="s">
        <v>921</v>
      </c>
      <c r="E14" s="6" t="s">
        <v>476</v>
      </c>
      <c r="F14" s="6" t="s">
        <v>16</v>
      </c>
      <c r="G14" s="7" t="s">
        <v>48</v>
      </c>
      <c r="H14" s="7" t="s">
        <v>312</v>
      </c>
      <c r="I14" s="8" t="s">
        <v>20</v>
      </c>
      <c r="J14" s="9"/>
      <c r="K14" s="9" t="str">
        <f>"50,0"</f>
        <v>50,0</v>
      </c>
      <c r="L14" s="6" t="s">
        <v>227</v>
      </c>
      <c r="M14" s="23">
        <f t="shared" si="0"/>
        <v>66.833171784733452</v>
      </c>
      <c r="N14" s="23">
        <f>500/(594.31747775582 +( (-27.23842536447)*E14) + (0.82112226871*E14^2) +((-0.00930733913)*E14^3)+(0.00004731582*E14^4)+((-0.00000009054)*E14^5))</f>
        <v>1.3366634356946689</v>
      </c>
      <c r="O14" s="33" t="s">
        <v>52</v>
      </c>
    </row>
    <row r="15" spans="1:15">
      <c r="A15" s="24" t="s">
        <v>75</v>
      </c>
      <c r="B15" s="6" t="s">
        <v>477</v>
      </c>
      <c r="C15" s="6" t="s">
        <v>478</v>
      </c>
      <c r="D15" s="6" t="s">
        <v>921</v>
      </c>
      <c r="E15" s="6" t="s">
        <v>479</v>
      </c>
      <c r="F15" s="6" t="s">
        <v>329</v>
      </c>
      <c r="G15" s="7" t="s">
        <v>46</v>
      </c>
      <c r="H15" s="7" t="s">
        <v>47</v>
      </c>
      <c r="I15" s="8" t="s">
        <v>48</v>
      </c>
      <c r="J15" s="9"/>
      <c r="K15" s="9" t="str">
        <f>"45,0"</f>
        <v>45,0</v>
      </c>
      <c r="L15" s="6" t="s">
        <v>480</v>
      </c>
      <c r="M15" s="23">
        <f t="shared" si="0"/>
        <v>65.871506796441594</v>
      </c>
      <c r="N15" s="23">
        <f>500/(594.31747775582 +( (-27.23842536447)*E15) + (0.82112226871*E15^2) +((-0.00930733913)*E15^3)+(0.00004731582*E15^4)+((-0.00000009054)*E15^5))</f>
        <v>1.4638112621431465</v>
      </c>
      <c r="O15" s="33" t="s">
        <v>52</v>
      </c>
    </row>
    <row r="16" spans="1:15">
      <c r="A16" s="24" t="s">
        <v>85</v>
      </c>
      <c r="B16" s="6" t="s">
        <v>481</v>
      </c>
      <c r="C16" s="6" t="s">
        <v>482</v>
      </c>
      <c r="D16" s="6" t="s">
        <v>921</v>
      </c>
      <c r="E16" s="6" t="s">
        <v>483</v>
      </c>
      <c r="F16" s="6" t="s">
        <v>16</v>
      </c>
      <c r="G16" s="8" t="s">
        <v>343</v>
      </c>
      <c r="H16" s="7" t="s">
        <v>343</v>
      </c>
      <c r="I16" s="8" t="s">
        <v>48</v>
      </c>
      <c r="J16" s="9"/>
      <c r="K16" s="9" t="str">
        <f>"40,0"</f>
        <v>40,0</v>
      </c>
      <c r="L16" s="6" t="s">
        <v>484</v>
      </c>
      <c r="M16" s="23">
        <f t="shared" si="0"/>
        <v>52.332370353394765</v>
      </c>
      <c r="N16" s="23">
        <f>500/(594.31747775582 +( (-27.23842536447)*E16) + (0.82112226871*E16^2) +((-0.00930733913)*E16^3)+(0.00004731582*E16^4)+((-0.00000009054)*E16^5))</f>
        <v>1.308309258834869</v>
      </c>
      <c r="O16" s="33" t="s">
        <v>94</v>
      </c>
    </row>
    <row r="17" spans="1:15">
      <c r="A17" s="25"/>
      <c r="B17" s="4" t="s">
        <v>53</v>
      </c>
      <c r="O17" s="32"/>
    </row>
    <row r="18" spans="1:15" ht="16">
      <c r="A18" s="71" t="s">
        <v>929</v>
      </c>
      <c r="B18" s="72"/>
      <c r="C18" s="73"/>
      <c r="D18" s="73"/>
      <c r="E18" s="73"/>
      <c r="F18" s="73"/>
      <c r="G18" s="73"/>
      <c r="H18" s="73"/>
      <c r="I18" s="73"/>
      <c r="J18" s="73"/>
      <c r="K18" s="73"/>
      <c r="O18" s="32"/>
    </row>
    <row r="19" spans="1:15">
      <c r="A19" s="24" t="s">
        <v>12</v>
      </c>
      <c r="B19" s="6" t="s">
        <v>334</v>
      </c>
      <c r="C19" s="6" t="s">
        <v>335</v>
      </c>
      <c r="D19" s="6" t="s">
        <v>921</v>
      </c>
      <c r="E19" s="6" t="s">
        <v>336</v>
      </c>
      <c r="F19" s="6" t="s">
        <v>337</v>
      </c>
      <c r="G19" s="7" t="s">
        <v>17</v>
      </c>
      <c r="H19" s="7" t="s">
        <v>338</v>
      </c>
      <c r="I19" s="7" t="s">
        <v>226</v>
      </c>
      <c r="J19" s="8" t="s">
        <v>339</v>
      </c>
      <c r="K19" s="9" t="str">
        <f>"90,0"</f>
        <v>90,0</v>
      </c>
      <c r="L19" s="6" t="s">
        <v>340</v>
      </c>
      <c r="M19" s="23">
        <f t="shared" si="0"/>
        <v>94.311850901692807</v>
      </c>
      <c r="N19" s="23">
        <f>500/(594.31747775582 +( (-27.23842536447)*E19) + (0.82112226871*E19^2) +((-0.00930733913)*E19^3)+(0.00004731582*E19^4)+((-0.00000009054)*E19^5))</f>
        <v>1.0479094544632535</v>
      </c>
      <c r="O19" s="33" t="s">
        <v>39</v>
      </c>
    </row>
    <row r="20" spans="1:15" ht="12" customHeight="1">
      <c r="A20" s="24" t="s">
        <v>40</v>
      </c>
      <c r="B20" s="6" t="s">
        <v>29</v>
      </c>
      <c r="C20" s="6" t="s">
        <v>30</v>
      </c>
      <c r="D20" s="6" t="s">
        <v>921</v>
      </c>
      <c r="E20" s="6" t="s">
        <v>31</v>
      </c>
      <c r="F20" s="6" t="s">
        <v>16</v>
      </c>
      <c r="G20" s="7" t="s">
        <v>34</v>
      </c>
      <c r="H20" s="7" t="s">
        <v>35</v>
      </c>
      <c r="I20" s="7" t="s">
        <v>18</v>
      </c>
      <c r="J20" s="61"/>
      <c r="K20" s="9" t="s">
        <v>18</v>
      </c>
      <c r="L20" s="6"/>
      <c r="M20" s="23">
        <f t="shared" si="0"/>
        <v>86.540801722813868</v>
      </c>
      <c r="N20" s="23">
        <f>500/(594.31747775582 +( (-27.23842536447)*E20) + (0.82112226871*E20^2) +((-0.00930733913)*E20^3)+(0.00004731582*E20^4)+((-0.00000009054)*E20^5))</f>
        <v>0.98903773397501571</v>
      </c>
      <c r="O20" s="33" t="s">
        <v>111</v>
      </c>
    </row>
    <row r="21" spans="1:15">
      <c r="A21" s="24" t="s">
        <v>75</v>
      </c>
      <c r="B21" s="6" t="s">
        <v>485</v>
      </c>
      <c r="C21" s="6" t="s">
        <v>486</v>
      </c>
      <c r="D21" s="6" t="s">
        <v>921</v>
      </c>
      <c r="E21" s="6" t="s">
        <v>487</v>
      </c>
      <c r="F21" s="6" t="s">
        <v>16</v>
      </c>
      <c r="G21" s="7" t="s">
        <v>316</v>
      </c>
      <c r="H21" s="7" t="s">
        <v>317</v>
      </c>
      <c r="I21" s="8" t="s">
        <v>460</v>
      </c>
      <c r="J21" s="9"/>
      <c r="K21" s="9" t="str">
        <f>"70,0"</f>
        <v>70,0</v>
      </c>
      <c r="L21" s="6" t="s">
        <v>218</v>
      </c>
      <c r="M21" s="23">
        <f t="shared" si="0"/>
        <v>78.653142782232138</v>
      </c>
      <c r="N21" s="23">
        <f>500/(594.31747775582 +( (-27.23842536447)*E21) + (0.82112226871*E21^2) +((-0.00930733913)*E21^3)+(0.00004731582*E21^4)+((-0.00000009054)*E21^5))</f>
        <v>1.1236163254604592</v>
      </c>
      <c r="O21" s="33" t="s">
        <v>111</v>
      </c>
    </row>
    <row r="22" spans="1:15">
      <c r="A22" s="24" t="s">
        <v>85</v>
      </c>
      <c r="B22" s="6" t="s">
        <v>488</v>
      </c>
      <c r="C22" s="6" t="s">
        <v>489</v>
      </c>
      <c r="D22" s="6" t="s">
        <v>921</v>
      </c>
      <c r="E22" s="6" t="s">
        <v>490</v>
      </c>
      <c r="F22" s="6" t="s">
        <v>249</v>
      </c>
      <c r="G22" s="62" t="s">
        <v>491</v>
      </c>
      <c r="H22" s="8" t="s">
        <v>316</v>
      </c>
      <c r="I22" s="8" t="s">
        <v>316</v>
      </c>
      <c r="J22" s="9"/>
      <c r="K22" s="9" t="str">
        <f>"62,5"</f>
        <v>62,5</v>
      </c>
      <c r="L22" s="6" t="s">
        <v>492</v>
      </c>
      <c r="M22" s="23">
        <f t="shared" si="0"/>
        <v>73.537819145681098</v>
      </c>
      <c r="N22" s="23">
        <f>500/(594.31747775582 +( (-27.23842536447)*E22) + (0.82112226871*E22^2) +((-0.00930733913)*E22^3)+(0.00004731582*E22^4)+((-0.00000009054)*E22^5))</f>
        <v>1.1766051063308975</v>
      </c>
      <c r="O22" s="33" t="s">
        <v>111</v>
      </c>
    </row>
    <row r="23" spans="1:15">
      <c r="A23" s="24" t="s">
        <v>148</v>
      </c>
      <c r="B23" s="6" t="s">
        <v>493</v>
      </c>
      <c r="C23" s="6" t="s">
        <v>494</v>
      </c>
      <c r="D23" s="6" t="s">
        <v>921</v>
      </c>
      <c r="E23" s="6" t="s">
        <v>495</v>
      </c>
      <c r="F23" s="6" t="s">
        <v>174</v>
      </c>
      <c r="G23" s="7" t="s">
        <v>20</v>
      </c>
      <c r="H23" s="8" t="s">
        <v>21</v>
      </c>
      <c r="I23" s="7" t="s">
        <v>21</v>
      </c>
      <c r="J23" s="9"/>
      <c r="K23" s="9" t="str">
        <f>"57,5"</f>
        <v>57,5</v>
      </c>
      <c r="L23" s="6"/>
      <c r="M23" s="23">
        <f t="shared" si="0"/>
        <v>70.014308539560361</v>
      </c>
      <c r="N23" s="23">
        <f>500/(594.31747775582 +( (-27.23842536447)*E23) + (0.82112226871*E23^2) +((-0.00930733913)*E23^3)+(0.00004731582*E23^4)+((-0.00000009054)*E23^5))</f>
        <v>1.2176401485140933</v>
      </c>
      <c r="O23" s="33" t="s">
        <v>52</v>
      </c>
    </row>
    <row r="24" spans="1:15">
      <c r="A24" s="25"/>
      <c r="B24" s="4" t="s">
        <v>53</v>
      </c>
      <c r="O24" s="32"/>
    </row>
    <row r="25" spans="1:15" ht="16">
      <c r="A25" s="71" t="s">
        <v>54</v>
      </c>
      <c r="B25" s="72"/>
      <c r="C25" s="73"/>
      <c r="D25" s="73"/>
      <c r="E25" s="73"/>
      <c r="F25" s="73"/>
      <c r="G25" s="73"/>
      <c r="H25" s="73"/>
      <c r="I25" s="73"/>
      <c r="J25" s="73"/>
      <c r="K25" s="73"/>
      <c r="O25" s="32"/>
    </row>
    <row r="26" spans="1:15">
      <c r="A26" s="24" t="s">
        <v>12</v>
      </c>
      <c r="B26" s="6" t="s">
        <v>496</v>
      </c>
      <c r="C26" s="6" t="s">
        <v>497</v>
      </c>
      <c r="D26" s="6" t="s">
        <v>922</v>
      </c>
      <c r="E26" s="6" t="s">
        <v>366</v>
      </c>
      <c r="F26" s="6" t="s">
        <v>16</v>
      </c>
      <c r="G26" s="62" t="s">
        <v>25</v>
      </c>
      <c r="H26" s="62" t="s">
        <v>89</v>
      </c>
      <c r="I26" s="8" t="s">
        <v>108</v>
      </c>
      <c r="J26" s="9"/>
      <c r="K26" s="9" t="str">
        <f>"140,0"</f>
        <v>140,0</v>
      </c>
      <c r="L26" s="6"/>
      <c r="M26" s="23">
        <f t="shared" si="0"/>
        <v>101.09336377013567</v>
      </c>
      <c r="N26" s="23">
        <f>500/(-216.0475144 +16.2606339*E26+(-0.002388645)*E26^2+(-0.00113732)*E26^3+0.00000701863*E26^4+(-0.00000001291)*E26^5)</f>
        <v>0.7220954555009691</v>
      </c>
      <c r="O26" s="33" t="s">
        <v>52</v>
      </c>
    </row>
    <row r="27" spans="1:15">
      <c r="A27" s="24" t="s">
        <v>40</v>
      </c>
      <c r="B27" s="6" t="s">
        <v>498</v>
      </c>
      <c r="C27" s="6" t="s">
        <v>499</v>
      </c>
      <c r="D27" s="6" t="s">
        <v>922</v>
      </c>
      <c r="E27" s="6" t="s">
        <v>500</v>
      </c>
      <c r="F27" s="6" t="s">
        <v>501</v>
      </c>
      <c r="G27" s="62" t="s">
        <v>23</v>
      </c>
      <c r="H27" s="62" t="s">
        <v>49</v>
      </c>
      <c r="I27" s="8" t="s">
        <v>24</v>
      </c>
      <c r="J27" s="9"/>
      <c r="K27" s="9" t="str">
        <f>"120,0"</f>
        <v>120,0</v>
      </c>
      <c r="L27" s="6" t="s">
        <v>502</v>
      </c>
      <c r="M27" s="23">
        <f t="shared" si="0"/>
        <v>94.459277680608096</v>
      </c>
      <c r="N27" s="23">
        <f>500/(-216.0475144 +16.2606339*E27+(-0.002388645)*E27^2+(-0.00113732)*E27^3+0.00000701863*E27^4+(-0.00000001291)*E27^5)</f>
        <v>0.78716064733840085</v>
      </c>
      <c r="O27" s="33" t="s">
        <v>52</v>
      </c>
    </row>
    <row r="28" spans="1:15">
      <c r="A28" s="24" t="s">
        <v>75</v>
      </c>
      <c r="B28" s="6" t="s">
        <v>503</v>
      </c>
      <c r="C28" s="6" t="s">
        <v>504</v>
      </c>
      <c r="D28" s="6" t="s">
        <v>922</v>
      </c>
      <c r="E28" s="6" t="s">
        <v>505</v>
      </c>
      <c r="F28" s="6" t="s">
        <v>16</v>
      </c>
      <c r="G28" s="62" t="s">
        <v>50</v>
      </c>
      <c r="H28" s="62" t="s">
        <v>80</v>
      </c>
      <c r="I28" s="62" t="s">
        <v>61</v>
      </c>
      <c r="J28" s="9"/>
      <c r="K28" s="9" t="str">
        <f>"135,0"</f>
        <v>135,0</v>
      </c>
      <c r="L28" s="6"/>
      <c r="M28" s="23">
        <f t="shared" si="0"/>
        <v>90.635518968626741</v>
      </c>
      <c r="N28" s="23">
        <f>500/(-216.0475144 +16.2606339*E28+(-0.002388645)*E28^2+(-0.00113732)*E28^3+0.00000701863*E28^4+(-0.00000001291)*E28^5)</f>
        <v>0.6713742145824203</v>
      </c>
      <c r="O28" s="33" t="s">
        <v>52</v>
      </c>
    </row>
    <row r="29" spans="1:15">
      <c r="A29" s="24" t="s">
        <v>85</v>
      </c>
      <c r="B29" s="6" t="s">
        <v>506</v>
      </c>
      <c r="C29" s="6" t="s">
        <v>507</v>
      </c>
      <c r="D29" s="6" t="s">
        <v>922</v>
      </c>
      <c r="E29" s="6" t="s">
        <v>508</v>
      </c>
      <c r="F29" s="6" t="s">
        <v>16</v>
      </c>
      <c r="G29" s="62" t="s">
        <v>49</v>
      </c>
      <c r="H29" s="62" t="s">
        <v>24</v>
      </c>
      <c r="I29" s="8" t="s">
        <v>80</v>
      </c>
      <c r="J29" s="9"/>
      <c r="K29" s="9" t="str">
        <f>"125,0"</f>
        <v>125,0</v>
      </c>
      <c r="L29" s="6"/>
      <c r="M29" s="23">
        <f t="shared" si="0"/>
        <v>87.182247549204135</v>
      </c>
      <c r="N29" s="23">
        <f>500/(-216.0475144 +16.2606339*E29+(-0.002388645)*E29^2+(-0.00113732)*E29^3+0.00000701863*E29^4+(-0.00000001291)*E29^5)</f>
        <v>0.69745798039363305</v>
      </c>
      <c r="O29" s="33" t="s">
        <v>27</v>
      </c>
    </row>
    <row r="30" spans="1:15">
      <c r="A30" s="24" t="s">
        <v>148</v>
      </c>
      <c r="B30" s="6" t="s">
        <v>509</v>
      </c>
      <c r="C30" s="6" t="s">
        <v>510</v>
      </c>
      <c r="D30" s="6" t="s">
        <v>922</v>
      </c>
      <c r="E30" s="6" t="s">
        <v>511</v>
      </c>
      <c r="F30" s="6" t="s">
        <v>16</v>
      </c>
      <c r="G30" s="62" t="s">
        <v>44</v>
      </c>
      <c r="H30" s="62" t="s">
        <v>71</v>
      </c>
      <c r="I30" s="8" t="s">
        <v>407</v>
      </c>
      <c r="J30" s="9"/>
      <c r="K30" s="9" t="str">
        <f>"110,0"</f>
        <v>110,0</v>
      </c>
      <c r="L30" s="6" t="s">
        <v>470</v>
      </c>
      <c r="M30" s="23">
        <f t="shared" si="0"/>
        <v>77.120319581754572</v>
      </c>
      <c r="N30" s="23">
        <f>500/(-216.0475144 +16.2606339*E30+(-0.002388645)*E30^2+(-0.00113732)*E30^3+0.00000701863*E30^4+(-0.00000001291)*E30^5)</f>
        <v>0.70109381437958695</v>
      </c>
      <c r="O30" s="33" t="s">
        <v>222</v>
      </c>
    </row>
    <row r="31" spans="1:15">
      <c r="A31" s="24" t="s">
        <v>157</v>
      </c>
      <c r="B31" s="6" t="s">
        <v>512</v>
      </c>
      <c r="C31" s="6" t="s">
        <v>513</v>
      </c>
      <c r="D31" s="6" t="s">
        <v>922</v>
      </c>
      <c r="E31" s="6" t="s">
        <v>514</v>
      </c>
      <c r="F31" s="6" t="s">
        <v>16</v>
      </c>
      <c r="G31" s="62" t="s">
        <v>44</v>
      </c>
      <c r="H31" s="62" t="s">
        <v>71</v>
      </c>
      <c r="I31" s="62" t="s">
        <v>45</v>
      </c>
      <c r="J31" s="9"/>
      <c r="K31" s="9" t="str">
        <f>"112,5"</f>
        <v>112,5</v>
      </c>
      <c r="L31" s="6" t="s">
        <v>515</v>
      </c>
      <c r="M31" s="23">
        <f t="shared" si="0"/>
        <v>76.864245157939678</v>
      </c>
      <c r="N31" s="23">
        <f>500/(-216.0475144 +16.2606339*E31+(-0.002388645)*E31^2+(-0.00113732)*E31^3+0.00000701863*E31^4+(-0.00000001291)*E31^5)</f>
        <v>0.68323773473724159</v>
      </c>
      <c r="O31" s="33" t="s">
        <v>222</v>
      </c>
    </row>
    <row r="32" spans="1:15">
      <c r="A32" s="24" t="s">
        <v>95</v>
      </c>
      <c r="B32" s="6" t="s">
        <v>516</v>
      </c>
      <c r="C32" s="6" t="s">
        <v>517</v>
      </c>
      <c r="D32" s="6" t="s">
        <v>922</v>
      </c>
      <c r="E32" s="6" t="s">
        <v>518</v>
      </c>
      <c r="F32" s="6" t="s">
        <v>16</v>
      </c>
      <c r="G32" s="8" t="s">
        <v>519</v>
      </c>
      <c r="H32" s="8" t="s">
        <v>519</v>
      </c>
      <c r="I32" s="8" t="s">
        <v>519</v>
      </c>
      <c r="J32" s="9"/>
      <c r="K32" s="9" t="str">
        <f>"0.00"</f>
        <v>0.00</v>
      </c>
      <c r="L32" s="6" t="s">
        <v>470</v>
      </c>
      <c r="M32" s="23" t="s">
        <v>95</v>
      </c>
      <c r="N32" s="23">
        <f>500/(-216.0475144 +16.2606339*E32+(-0.002388645)*E32^2+(-0.00113732)*E32^3+0.00000701863*E32^4+(-0.00000001291)*E32^5)</f>
        <v>0.85811546280756201</v>
      </c>
      <c r="O32" s="33" t="s">
        <v>95</v>
      </c>
    </row>
    <row r="33" spans="1:15">
      <c r="A33" s="24" t="s">
        <v>12</v>
      </c>
      <c r="B33" s="6" t="s">
        <v>520</v>
      </c>
      <c r="C33" s="6" t="s">
        <v>521</v>
      </c>
      <c r="D33" s="6" t="s">
        <v>922</v>
      </c>
      <c r="E33" s="6" t="s">
        <v>184</v>
      </c>
      <c r="F33" s="6" t="s">
        <v>16</v>
      </c>
      <c r="G33" s="62" t="s">
        <v>108</v>
      </c>
      <c r="H33" s="8" t="s">
        <v>32</v>
      </c>
      <c r="I33" s="8" t="s">
        <v>32</v>
      </c>
      <c r="J33" s="9"/>
      <c r="K33" s="9" t="str">
        <f>"145,0"</f>
        <v>145,0</v>
      </c>
      <c r="L33" s="6"/>
      <c r="M33" s="23">
        <f t="shared" si="0"/>
        <v>93.10060680977368</v>
      </c>
      <c r="N33" s="23">
        <f>500/(-216.0475144 +16.2606339*E33+(-0.002388645)*E33^2+(-0.00113732)*E33^3+0.00000701863*E33^4+(-0.00000001291)*E33^5)</f>
        <v>0.64207315041223223</v>
      </c>
      <c r="O33" s="33" t="s">
        <v>52</v>
      </c>
    </row>
    <row r="34" spans="1:15">
      <c r="A34" s="24" t="s">
        <v>40</v>
      </c>
      <c r="B34" s="6" t="s">
        <v>522</v>
      </c>
      <c r="C34" s="6" t="s">
        <v>523</v>
      </c>
      <c r="D34" s="6" t="s">
        <v>922</v>
      </c>
      <c r="E34" s="6" t="s">
        <v>524</v>
      </c>
      <c r="F34" s="6" t="s">
        <v>16</v>
      </c>
      <c r="G34" s="62" t="s">
        <v>24</v>
      </c>
      <c r="H34" s="62" t="s">
        <v>61</v>
      </c>
      <c r="I34" s="62" t="s">
        <v>62</v>
      </c>
      <c r="J34" s="9"/>
      <c r="K34" s="9" t="str">
        <f>"142,5"</f>
        <v>142,5</v>
      </c>
      <c r="L34" s="6"/>
      <c r="M34" s="23">
        <f t="shared" si="0"/>
        <v>91.126264406133487</v>
      </c>
      <c r="N34" s="23">
        <f>500/(-216.0475144 +16.2606339*E34+(-0.002388645)*E34^2+(-0.00113732)*E34^3+0.00000701863*E34^4+(-0.00000001291)*E34^5)</f>
        <v>0.63948255723602443</v>
      </c>
      <c r="O34" s="33" t="s">
        <v>52</v>
      </c>
    </row>
    <row r="35" spans="1:15">
      <c r="A35" s="24" t="s">
        <v>75</v>
      </c>
      <c r="B35" s="6" t="s">
        <v>525</v>
      </c>
      <c r="C35" s="6" t="s">
        <v>526</v>
      </c>
      <c r="D35" s="6" t="s">
        <v>922</v>
      </c>
      <c r="E35" s="6" t="s">
        <v>414</v>
      </c>
      <c r="F35" s="6" t="s">
        <v>115</v>
      </c>
      <c r="G35" s="62" t="s">
        <v>338</v>
      </c>
      <c r="H35" s="62" t="s">
        <v>153</v>
      </c>
      <c r="I35" s="8" t="s">
        <v>519</v>
      </c>
      <c r="J35" s="9"/>
      <c r="K35" s="9" t="str">
        <f>"95,0"</f>
        <v>95,0</v>
      </c>
      <c r="L35" s="6" t="s">
        <v>527</v>
      </c>
      <c r="M35" s="23">
        <f t="shared" si="0"/>
        <v>60.6474372553214</v>
      </c>
      <c r="N35" s="23">
        <f>500/(-216.0475144 +16.2606339*E35+(-0.002388645)*E35^2+(-0.00113732)*E35^3+0.00000701863*E35^4+(-0.00000001291)*E35^5)</f>
        <v>0.63839407637180423</v>
      </c>
      <c r="O35" s="33" t="s">
        <v>95</v>
      </c>
    </row>
    <row r="36" spans="1:15">
      <c r="A36" s="25"/>
      <c r="B36" s="4" t="s">
        <v>53</v>
      </c>
      <c r="O36" s="32"/>
    </row>
    <row r="37" spans="1:15" ht="16">
      <c r="A37" s="71" t="s">
        <v>101</v>
      </c>
      <c r="B37" s="72"/>
      <c r="C37" s="73"/>
      <c r="D37" s="73"/>
      <c r="E37" s="73"/>
      <c r="F37" s="73"/>
      <c r="G37" s="73"/>
      <c r="H37" s="73"/>
      <c r="I37" s="73"/>
      <c r="J37" s="73"/>
      <c r="K37" s="73"/>
      <c r="O37" s="32"/>
    </row>
    <row r="38" spans="1:15">
      <c r="A38" s="24" t="s">
        <v>12</v>
      </c>
      <c r="B38" s="6" t="s">
        <v>528</v>
      </c>
      <c r="C38" s="6" t="s">
        <v>529</v>
      </c>
      <c r="D38" s="6" t="s">
        <v>920</v>
      </c>
      <c r="E38" s="6" t="s">
        <v>500</v>
      </c>
      <c r="F38" s="6" t="s">
        <v>501</v>
      </c>
      <c r="G38" s="7" t="s">
        <v>89</v>
      </c>
      <c r="H38" s="7" t="s">
        <v>32</v>
      </c>
      <c r="I38" s="8" t="s">
        <v>93</v>
      </c>
      <c r="J38" s="9"/>
      <c r="K38" s="9" t="str">
        <f>"150,0"</f>
        <v>150,0</v>
      </c>
      <c r="L38" s="6" t="s">
        <v>502</v>
      </c>
      <c r="M38" s="23">
        <f t="shared" si="0"/>
        <v>118.07409710076013</v>
      </c>
      <c r="N38" s="23">
        <f>500/(-216.0475144 +16.2606339*E38+(-0.002388645)*E38^2+(-0.00113732)*E38^3+0.00000701863*E38^4+(-0.00000001291)*E38^5)</f>
        <v>0.78716064733840085</v>
      </c>
      <c r="O38" s="33" t="s">
        <v>111</v>
      </c>
    </row>
    <row r="39" spans="1:15">
      <c r="A39" s="24" t="s">
        <v>40</v>
      </c>
      <c r="B39" s="6" t="s">
        <v>530</v>
      </c>
      <c r="C39" s="6" t="s">
        <v>531</v>
      </c>
      <c r="D39" s="6" t="s">
        <v>920</v>
      </c>
      <c r="E39" s="6" t="s">
        <v>124</v>
      </c>
      <c r="F39" s="6" t="s">
        <v>16</v>
      </c>
      <c r="G39" s="7" t="s">
        <v>89</v>
      </c>
      <c r="H39" s="7" t="s">
        <v>32</v>
      </c>
      <c r="I39" s="7" t="s">
        <v>90</v>
      </c>
      <c r="J39" s="9"/>
      <c r="K39" s="9" t="str">
        <f>"155,0"</f>
        <v>155,0</v>
      </c>
      <c r="L39" s="6" t="s">
        <v>532</v>
      </c>
      <c r="M39" s="23">
        <f t="shared" si="0"/>
        <v>104.60464414831463</v>
      </c>
      <c r="N39" s="23">
        <f>500/(-216.0475144 +16.2606339*E39+(-0.002388645)*E39^2+(-0.00113732)*E39^3+0.00000701863*E39^4+(-0.00000001291)*E39^5)</f>
        <v>0.67486867192461053</v>
      </c>
      <c r="O39" s="33" t="s">
        <v>52</v>
      </c>
    </row>
    <row r="40" spans="1:15">
      <c r="A40" s="24" t="s">
        <v>75</v>
      </c>
      <c r="B40" s="6" t="s">
        <v>533</v>
      </c>
      <c r="C40" s="6" t="s">
        <v>534</v>
      </c>
      <c r="D40" s="6" t="s">
        <v>920</v>
      </c>
      <c r="E40" s="6" t="s">
        <v>511</v>
      </c>
      <c r="F40" s="6" t="s">
        <v>16</v>
      </c>
      <c r="G40" s="7" t="s">
        <v>50</v>
      </c>
      <c r="H40" s="8" t="s">
        <v>80</v>
      </c>
      <c r="I40" s="8" t="s">
        <v>80</v>
      </c>
      <c r="J40" s="9"/>
      <c r="K40" s="9" t="str">
        <f>"127,5"</f>
        <v>127,5</v>
      </c>
      <c r="L40" s="6" t="s">
        <v>470</v>
      </c>
      <c r="M40" s="23">
        <f t="shared" si="0"/>
        <v>89.389461333397335</v>
      </c>
      <c r="N40" s="23">
        <f>500/(-216.0475144 +16.2606339*E40+(-0.002388645)*E40^2+(-0.00113732)*E40^3+0.00000701863*E40^4+(-0.00000001291)*E40^5)</f>
        <v>0.70109381437958695</v>
      </c>
      <c r="O40" s="33" t="s">
        <v>27</v>
      </c>
    </row>
    <row r="41" spans="1:15">
      <c r="A41" s="24" t="s">
        <v>95</v>
      </c>
      <c r="B41" s="6" t="s">
        <v>535</v>
      </c>
      <c r="C41" s="6" t="s">
        <v>536</v>
      </c>
      <c r="D41" s="6" t="s">
        <v>920</v>
      </c>
      <c r="E41" s="6" t="s">
        <v>537</v>
      </c>
      <c r="F41" s="6" t="s">
        <v>538</v>
      </c>
      <c r="G41" s="8" t="s">
        <v>407</v>
      </c>
      <c r="H41" s="8" t="s">
        <v>407</v>
      </c>
      <c r="I41" s="8" t="s">
        <v>407</v>
      </c>
      <c r="J41" s="9"/>
      <c r="K41" s="9" t="str">
        <f>"0.00"</f>
        <v>0.00</v>
      </c>
      <c r="L41" s="6"/>
      <c r="M41" s="23" t="s">
        <v>95</v>
      </c>
      <c r="N41" s="23"/>
      <c r="O41" s="33" t="s">
        <v>95</v>
      </c>
    </row>
    <row r="42" spans="1:15">
      <c r="A42" s="24" t="s">
        <v>95</v>
      </c>
      <c r="B42" s="6" t="s">
        <v>539</v>
      </c>
      <c r="C42" s="6" t="s">
        <v>540</v>
      </c>
      <c r="D42" s="6" t="s">
        <v>920</v>
      </c>
      <c r="E42" s="6" t="s">
        <v>541</v>
      </c>
      <c r="F42" s="6" t="s">
        <v>16</v>
      </c>
      <c r="G42" s="8" t="s">
        <v>32</v>
      </c>
      <c r="H42" s="9"/>
      <c r="I42" s="9"/>
      <c r="J42" s="9"/>
      <c r="K42" s="9" t="str">
        <f>"0.00"</f>
        <v>0.00</v>
      </c>
      <c r="L42" s="6" t="s">
        <v>38</v>
      </c>
      <c r="M42" s="23" t="s">
        <v>95</v>
      </c>
      <c r="N42" s="23"/>
      <c r="O42" s="33" t="s">
        <v>95</v>
      </c>
    </row>
    <row r="43" spans="1:15">
      <c r="A43" s="24" t="s">
        <v>95</v>
      </c>
      <c r="B43" s="6" t="s">
        <v>542</v>
      </c>
      <c r="C43" s="6" t="s">
        <v>543</v>
      </c>
      <c r="D43" s="6" t="s">
        <v>920</v>
      </c>
      <c r="E43" s="6" t="s">
        <v>544</v>
      </c>
      <c r="F43" s="6" t="s">
        <v>16</v>
      </c>
      <c r="G43" s="8" t="s">
        <v>545</v>
      </c>
      <c r="H43" s="8" t="s">
        <v>545</v>
      </c>
      <c r="I43" s="8" t="s">
        <v>545</v>
      </c>
      <c r="J43" s="9"/>
      <c r="K43" s="9" t="str">
        <f>"0.00"</f>
        <v>0.00</v>
      </c>
      <c r="L43" s="6" t="s">
        <v>84</v>
      </c>
      <c r="M43" s="63" t="s">
        <v>95</v>
      </c>
      <c r="N43" s="23"/>
      <c r="O43" s="33" t="s">
        <v>95</v>
      </c>
    </row>
    <row r="44" spans="1:15">
      <c r="A44" s="24" t="s">
        <v>12</v>
      </c>
      <c r="B44" s="6" t="s">
        <v>546</v>
      </c>
      <c r="C44" s="6" t="s">
        <v>547</v>
      </c>
      <c r="D44" s="6" t="s">
        <v>920</v>
      </c>
      <c r="E44" s="6" t="s">
        <v>548</v>
      </c>
      <c r="F44" s="6" t="s">
        <v>115</v>
      </c>
      <c r="G44" s="7" t="s">
        <v>37</v>
      </c>
      <c r="H44" s="7" t="s">
        <v>549</v>
      </c>
      <c r="I44" s="8" t="s">
        <v>162</v>
      </c>
      <c r="J44" s="9"/>
      <c r="K44" s="9" t="str">
        <f>"187,5"</f>
        <v>187,5</v>
      </c>
      <c r="L44" s="6"/>
      <c r="M44" s="23">
        <f t="shared" si="0"/>
        <v>121.40154069908216</v>
      </c>
      <c r="N44" s="23">
        <f>500/(-216.0475144 +16.2606339*E44+(-0.002388645)*E44^2+(-0.00113732)*E44^3+0.00000701863*E44^4+(-0.00000001291)*E44^5)</f>
        <v>0.6474748837284382</v>
      </c>
      <c r="O44" s="33" t="s">
        <v>111</v>
      </c>
    </row>
    <row r="45" spans="1:15">
      <c r="A45" s="24" t="s">
        <v>40</v>
      </c>
      <c r="B45" s="6" t="s">
        <v>550</v>
      </c>
      <c r="C45" s="6" t="s">
        <v>551</v>
      </c>
      <c r="D45" s="6" t="s">
        <v>920</v>
      </c>
      <c r="E45" s="6" t="s">
        <v>188</v>
      </c>
      <c r="F45" s="6" t="s">
        <v>552</v>
      </c>
      <c r="G45" s="7" t="s">
        <v>33</v>
      </c>
      <c r="H45" s="7" t="s">
        <v>139</v>
      </c>
      <c r="I45" s="8" t="s">
        <v>37</v>
      </c>
      <c r="J45" s="9"/>
      <c r="K45" s="9" t="str">
        <f>"170,0"</f>
        <v>170,0</v>
      </c>
      <c r="L45" s="6"/>
      <c r="M45" s="23">
        <f t="shared" si="0"/>
        <v>109.40962707816342</v>
      </c>
      <c r="N45" s="23">
        <f>500/(-216.0475144 +16.2606339*E45+(-0.002388645)*E45^2+(-0.00113732)*E45^3+0.00000701863*E45^4+(-0.00000001291)*E45^5)</f>
        <v>0.64358604163625543</v>
      </c>
      <c r="O45" s="33" t="s">
        <v>52</v>
      </c>
    </row>
    <row r="46" spans="1:15">
      <c r="A46" s="24" t="s">
        <v>75</v>
      </c>
      <c r="B46" s="6" t="s">
        <v>553</v>
      </c>
      <c r="C46" s="6" t="s">
        <v>554</v>
      </c>
      <c r="D46" s="6" t="s">
        <v>920</v>
      </c>
      <c r="E46" s="6" t="s">
        <v>555</v>
      </c>
      <c r="F46" s="6" t="s">
        <v>16</v>
      </c>
      <c r="G46" s="7" t="s">
        <v>89</v>
      </c>
      <c r="H46" s="7" t="s">
        <v>108</v>
      </c>
      <c r="I46" s="7" t="s">
        <v>32</v>
      </c>
      <c r="J46" s="9"/>
      <c r="K46" s="9" t="str">
        <f>"150,0"</f>
        <v>150,0</v>
      </c>
      <c r="L46" s="6" t="s">
        <v>556</v>
      </c>
      <c r="M46" s="23">
        <f t="shared" si="0"/>
        <v>96.254798573870843</v>
      </c>
      <c r="N46" s="23">
        <f>500/(-216.0475144 +16.2606339*E46+(-0.002388645)*E46^2+(-0.00113732)*E46^3+0.00000701863*E46^4+(-0.00000001291)*E46^5)</f>
        <v>0.64169865715913899</v>
      </c>
      <c r="O46" s="33" t="s">
        <v>52</v>
      </c>
    </row>
    <row r="47" spans="1:15">
      <c r="A47" s="24" t="s">
        <v>85</v>
      </c>
      <c r="B47" s="6" t="s">
        <v>557</v>
      </c>
      <c r="C47" s="6" t="s">
        <v>558</v>
      </c>
      <c r="D47" s="6" t="s">
        <v>920</v>
      </c>
      <c r="E47" s="6" t="s">
        <v>169</v>
      </c>
      <c r="F47" s="6" t="s">
        <v>375</v>
      </c>
      <c r="G47" s="7" t="s">
        <v>89</v>
      </c>
      <c r="H47" s="8" t="s">
        <v>32</v>
      </c>
      <c r="I47" s="8" t="s">
        <v>93</v>
      </c>
      <c r="J47" s="9"/>
      <c r="K47" s="9" t="str">
        <f>"140,0"</f>
        <v>140,0</v>
      </c>
      <c r="L47" s="6"/>
      <c r="M47" s="23">
        <f t="shared" si="0"/>
        <v>90.15552348334721</v>
      </c>
      <c r="N47" s="23">
        <f>500/(-216.0475144 +16.2606339*E47+(-0.002388645)*E47^2+(-0.00113732)*E47^3+0.00000701863*E47^4+(-0.00000001291)*E47^5)</f>
        <v>0.64396802488105154</v>
      </c>
      <c r="O47" s="33" t="s">
        <v>27</v>
      </c>
    </row>
    <row r="48" spans="1:15">
      <c r="A48" s="24" t="s">
        <v>148</v>
      </c>
      <c r="B48" s="6" t="s">
        <v>559</v>
      </c>
      <c r="C48" s="6" t="s">
        <v>560</v>
      </c>
      <c r="D48" s="6" t="s">
        <v>920</v>
      </c>
      <c r="E48" s="6" t="s">
        <v>561</v>
      </c>
      <c r="F48" s="6" t="s">
        <v>231</v>
      </c>
      <c r="G48" s="7" t="s">
        <v>562</v>
      </c>
      <c r="H48" s="7" t="s">
        <v>563</v>
      </c>
      <c r="I48" s="7" t="s">
        <v>564</v>
      </c>
      <c r="J48" s="9"/>
      <c r="K48" s="9" t="str">
        <f>"165,0"</f>
        <v>165,0</v>
      </c>
      <c r="L48" s="6" t="s">
        <v>565</v>
      </c>
      <c r="M48" s="23">
        <f>K48*N48</f>
        <v>93.75800298751038</v>
      </c>
      <c r="N48" s="23">
        <f>500/(-216.0475144 +16.2606339*E48+(-0.002388645)*E48^2+(-0.00113732)*E48^3+0.00000701863*E48^4+(-0.00000001291)*E48^5)</f>
        <v>0.56823032113642657</v>
      </c>
      <c r="O48" s="33" t="s">
        <v>27</v>
      </c>
    </row>
    <row r="49" spans="1:15">
      <c r="A49" s="24" t="s">
        <v>95</v>
      </c>
      <c r="B49" s="6" t="s">
        <v>566</v>
      </c>
      <c r="C49" s="6" t="s">
        <v>567</v>
      </c>
      <c r="D49" s="6" t="s">
        <v>920</v>
      </c>
      <c r="E49" s="6" t="s">
        <v>568</v>
      </c>
      <c r="F49" s="6" t="s">
        <v>16</v>
      </c>
      <c r="G49" s="8" t="s">
        <v>25</v>
      </c>
      <c r="H49" s="8" t="s">
        <v>25</v>
      </c>
      <c r="I49" s="8" t="s">
        <v>25</v>
      </c>
      <c r="J49" s="9"/>
      <c r="K49" s="9" t="str">
        <f>"0.00"</f>
        <v>0.00</v>
      </c>
      <c r="L49" s="6"/>
      <c r="M49" s="23" t="s">
        <v>95</v>
      </c>
      <c r="N49" s="23"/>
      <c r="O49" s="33" t="s">
        <v>95</v>
      </c>
    </row>
    <row r="50" spans="1:15">
      <c r="A50" s="25"/>
      <c r="G50" s="12"/>
      <c r="H50" s="12"/>
      <c r="I50" s="12"/>
      <c r="O50" s="32"/>
    </row>
    <row r="51" spans="1:15" ht="16">
      <c r="A51" s="71" t="s">
        <v>569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O51" s="32"/>
    </row>
    <row r="52" spans="1:15">
      <c r="A52" s="24" t="s">
        <v>12</v>
      </c>
      <c r="B52" s="6" t="s">
        <v>570</v>
      </c>
      <c r="C52" s="6" t="s">
        <v>571</v>
      </c>
      <c r="D52" s="6" t="s">
        <v>921</v>
      </c>
      <c r="E52" s="6" t="s">
        <v>572</v>
      </c>
      <c r="F52" s="6" t="s">
        <v>573</v>
      </c>
      <c r="G52" s="7" t="s">
        <v>33</v>
      </c>
      <c r="H52" s="7" t="s">
        <v>118</v>
      </c>
      <c r="I52" s="7" t="s">
        <v>100</v>
      </c>
      <c r="J52" s="9"/>
      <c r="K52" s="9" t="str">
        <f>"172,5"</f>
        <v>172,5</v>
      </c>
      <c r="L52" s="6" t="s">
        <v>910</v>
      </c>
      <c r="M52" s="23">
        <f t="shared" si="0"/>
        <v>123.96288678194485</v>
      </c>
      <c r="N52" s="23">
        <f>500/(-216.0475144 +16.2606339*E52+(-0.002388645)*E52^2+(-0.00113732)*E52^3+0.00000701863*E52^4+(-0.00000001291)*E52^5)</f>
        <v>0.71862543061997008</v>
      </c>
      <c r="O52" s="33" t="s">
        <v>111</v>
      </c>
    </row>
    <row r="53" spans="1:15">
      <c r="A53" s="24" t="s">
        <v>40</v>
      </c>
      <c r="B53" s="6" t="s">
        <v>574</v>
      </c>
      <c r="C53" s="6" t="s">
        <v>575</v>
      </c>
      <c r="D53" s="6" t="s">
        <v>921</v>
      </c>
      <c r="E53" s="6" t="s">
        <v>366</v>
      </c>
      <c r="F53" s="6" t="s">
        <v>576</v>
      </c>
      <c r="G53" s="7" t="s">
        <v>33</v>
      </c>
      <c r="H53" s="7" t="s">
        <v>139</v>
      </c>
      <c r="I53" s="8" t="s">
        <v>100</v>
      </c>
      <c r="J53" s="9"/>
      <c r="K53" s="9" t="str">
        <f>"170,0"</f>
        <v>170,0</v>
      </c>
      <c r="L53" s="6" t="s">
        <v>910</v>
      </c>
      <c r="M53" s="23">
        <f t="shared" si="0"/>
        <v>122.75622743516475</v>
      </c>
      <c r="N53" s="23">
        <f>500/(-216.0475144 +16.2606339*E53+(-0.002388645)*E53^2+(-0.00113732)*E53^3+0.00000701863*E53^4+(-0.00000001291)*E53^5)</f>
        <v>0.7220954555009691</v>
      </c>
      <c r="O53" s="33" t="s">
        <v>111</v>
      </c>
    </row>
    <row r="54" spans="1:15">
      <c r="A54" s="24" t="s">
        <v>75</v>
      </c>
      <c r="B54" s="6" t="s">
        <v>577</v>
      </c>
      <c r="C54" s="6" t="s">
        <v>578</v>
      </c>
      <c r="D54" s="6" t="s">
        <v>921</v>
      </c>
      <c r="E54" s="6" t="s">
        <v>579</v>
      </c>
      <c r="F54" s="6" t="s">
        <v>115</v>
      </c>
      <c r="G54" s="7" t="s">
        <v>33</v>
      </c>
      <c r="H54" s="7" t="s">
        <v>36</v>
      </c>
      <c r="I54" s="7" t="s">
        <v>118</v>
      </c>
      <c r="J54" s="9"/>
      <c r="K54" s="9" t="str">
        <f>"167,5"</f>
        <v>167,5</v>
      </c>
      <c r="L54" s="6" t="s">
        <v>580</v>
      </c>
      <c r="M54" s="23">
        <f t="shared" si="0"/>
        <v>120.48502667065343</v>
      </c>
      <c r="N54" s="23">
        <f>500/(-216.0475144 +16.2606339*E54+(-0.002388645)*E54^2+(-0.00113732)*E54^3+0.00000701863*E54^4+(-0.00000001291)*E54^5)</f>
        <v>0.71931359206360257</v>
      </c>
      <c r="O54" s="33" t="s">
        <v>111</v>
      </c>
    </row>
    <row r="55" spans="1:15">
      <c r="A55" s="24" t="s">
        <v>85</v>
      </c>
      <c r="B55" s="6" t="s">
        <v>581</v>
      </c>
      <c r="C55" s="6" t="s">
        <v>582</v>
      </c>
      <c r="D55" s="6" t="s">
        <v>921</v>
      </c>
      <c r="E55" s="6" t="s">
        <v>583</v>
      </c>
      <c r="F55" s="6" t="s">
        <v>16</v>
      </c>
      <c r="G55" s="7" t="s">
        <v>89</v>
      </c>
      <c r="H55" s="7" t="s">
        <v>33</v>
      </c>
      <c r="I55" s="7" t="s">
        <v>36</v>
      </c>
      <c r="J55" s="9"/>
      <c r="K55" s="9" t="str">
        <f>"165,0"</f>
        <v>165,0</v>
      </c>
      <c r="L55" s="6" t="s">
        <v>910</v>
      </c>
      <c r="M55" s="23">
        <f t="shared" si="0"/>
        <v>118.34753245381084</v>
      </c>
      <c r="N55" s="23">
        <f>500/(-216.0475144 +16.2606339*E55+(-0.002388645)*E55^2+(-0.00113732)*E55^3+0.00000701863*E55^4+(-0.00000001291)*E55^5)</f>
        <v>0.71725777244733846</v>
      </c>
      <c r="O55" s="33" t="s">
        <v>111</v>
      </c>
    </row>
    <row r="56" spans="1:15">
      <c r="A56" s="24" t="s">
        <v>148</v>
      </c>
      <c r="B56" s="6" t="s">
        <v>584</v>
      </c>
      <c r="C56" s="6" t="s">
        <v>585</v>
      </c>
      <c r="D56" s="6" t="s">
        <v>921</v>
      </c>
      <c r="E56" s="6" t="s">
        <v>537</v>
      </c>
      <c r="F56" s="6" t="s">
        <v>16</v>
      </c>
      <c r="G56" s="8" t="s">
        <v>33</v>
      </c>
      <c r="H56" s="7" t="s">
        <v>33</v>
      </c>
      <c r="I56" s="8" t="s">
        <v>36</v>
      </c>
      <c r="J56" s="9"/>
      <c r="K56" s="9" t="str">
        <f>"160,0"</f>
        <v>160,0</v>
      </c>
      <c r="L56" s="6" t="s">
        <v>910</v>
      </c>
      <c r="M56" s="23">
        <f t="shared" si="0"/>
        <v>116.33255499610428</v>
      </c>
      <c r="N56" s="23">
        <f>500/(-216.0475144 +16.2606339*E56+(-0.002388645)*E56^2+(-0.00113732)*E56^3+0.00000701863*E56^4+(-0.00000001291)*E56^5)</f>
        <v>0.72707846872565174</v>
      </c>
      <c r="O56" s="33" t="s">
        <v>111</v>
      </c>
    </row>
    <row r="57" spans="1:15">
      <c r="A57" s="24" t="s">
        <v>157</v>
      </c>
      <c r="B57" s="6" t="s">
        <v>586</v>
      </c>
      <c r="C57" s="6" t="s">
        <v>587</v>
      </c>
      <c r="D57" s="6" t="s">
        <v>921</v>
      </c>
      <c r="E57" s="6" t="s">
        <v>386</v>
      </c>
      <c r="F57" s="6" t="s">
        <v>401</v>
      </c>
      <c r="G57" s="8" t="s">
        <v>33</v>
      </c>
      <c r="H57" s="7" t="s">
        <v>33</v>
      </c>
      <c r="I57" s="8" t="s">
        <v>36</v>
      </c>
      <c r="J57" s="9"/>
      <c r="K57" s="9" t="str">
        <f>"160,0"</f>
        <v>160,0</v>
      </c>
      <c r="L57" s="6" t="s">
        <v>588</v>
      </c>
      <c r="M57" s="23">
        <f t="shared" si="0"/>
        <v>114.22216216709126</v>
      </c>
      <c r="N57" s="23">
        <f>500/(-216.0475144 +16.2606339*E57+(-0.002388645)*E57^2+(-0.00113732)*E57^3+0.00000701863*E57^4+(-0.00000001291)*E57^5)</f>
        <v>0.71388851354432037</v>
      </c>
      <c r="O57" s="33" t="s">
        <v>111</v>
      </c>
    </row>
    <row r="58" spans="1:15">
      <c r="A58" s="24" t="s">
        <v>263</v>
      </c>
      <c r="B58" s="6" t="s">
        <v>589</v>
      </c>
      <c r="C58" s="6" t="s">
        <v>590</v>
      </c>
      <c r="D58" s="6" t="s">
        <v>921</v>
      </c>
      <c r="E58" s="6" t="s">
        <v>31</v>
      </c>
      <c r="F58" s="6" t="s">
        <v>115</v>
      </c>
      <c r="G58" s="7" t="s">
        <v>49</v>
      </c>
      <c r="H58" s="7" t="s">
        <v>50</v>
      </c>
      <c r="I58" s="7" t="s">
        <v>80</v>
      </c>
      <c r="J58" s="9"/>
      <c r="K58" s="9" t="str">
        <f>"132,5"</f>
        <v>132,5</v>
      </c>
      <c r="L58" s="6" t="s">
        <v>910</v>
      </c>
      <c r="M58" s="23">
        <f t="shared" si="0"/>
        <v>98.65161436855</v>
      </c>
      <c r="N58" s="23">
        <f>500/(-216.0475144 +16.2606339*E58+(-0.002388645)*E58^2+(-0.00113732)*E58^3+0.00000701863*E58^4+(-0.00000001291)*E58^5)</f>
        <v>0.74454048580037735</v>
      </c>
      <c r="O58" s="33" t="s">
        <v>52</v>
      </c>
    </row>
    <row r="59" spans="1:15">
      <c r="A59" s="24" t="s">
        <v>268</v>
      </c>
      <c r="B59" s="6" t="s">
        <v>591</v>
      </c>
      <c r="C59" s="6" t="s">
        <v>592</v>
      </c>
      <c r="D59" s="6" t="s">
        <v>921</v>
      </c>
      <c r="E59" s="6" t="s">
        <v>593</v>
      </c>
      <c r="F59" s="6" t="s">
        <v>16</v>
      </c>
      <c r="G59" s="7" t="s">
        <v>49</v>
      </c>
      <c r="H59" s="7" t="s">
        <v>24</v>
      </c>
      <c r="I59" s="7" t="s">
        <v>25</v>
      </c>
      <c r="J59" s="9"/>
      <c r="K59" s="9" t="str">
        <f>"130,0"</f>
        <v>130,0</v>
      </c>
      <c r="L59" s="6" t="s">
        <v>910</v>
      </c>
      <c r="M59" s="23">
        <f t="shared" si="0"/>
        <v>94.426477373613395</v>
      </c>
      <c r="N59" s="23">
        <f>500/(-216.0475144 +16.2606339*E59+(-0.002388645)*E59^2+(-0.00113732)*E59^3+0.00000701863*E59^4+(-0.00000001291)*E59^5)</f>
        <v>0.72635751825856454</v>
      </c>
      <c r="O59" s="33" t="s">
        <v>52</v>
      </c>
    </row>
    <row r="60" spans="1:15">
      <c r="A60" s="24" t="s">
        <v>594</v>
      </c>
      <c r="B60" s="6" t="s">
        <v>387</v>
      </c>
      <c r="C60" s="6" t="s">
        <v>388</v>
      </c>
      <c r="D60" s="6" t="s">
        <v>921</v>
      </c>
      <c r="E60" s="6" t="s">
        <v>389</v>
      </c>
      <c r="F60" s="6" t="s">
        <v>390</v>
      </c>
      <c r="G60" s="7" t="s">
        <v>125</v>
      </c>
      <c r="H60" s="7" t="s">
        <v>50</v>
      </c>
      <c r="I60" s="7" t="s">
        <v>25</v>
      </c>
      <c r="J60" s="9"/>
      <c r="K60" s="9" t="str">
        <f>"130,0"</f>
        <v>130,0</v>
      </c>
      <c r="L60" s="6" t="s">
        <v>910</v>
      </c>
      <c r="M60" s="23">
        <f t="shared" si="0"/>
        <v>93.781425136341468</v>
      </c>
      <c r="N60" s="23">
        <f>500/(-216.0475144 +16.2606339*E60+(-0.002388645)*E60^2+(-0.00113732)*E60^3+0.00000701863*E60^4+(-0.00000001291)*E60^5)</f>
        <v>0.72139557797185749</v>
      </c>
      <c r="O60" s="33" t="s">
        <v>52</v>
      </c>
    </row>
    <row r="61" spans="1:15">
      <c r="A61" s="24" t="s">
        <v>595</v>
      </c>
      <c r="B61" s="6" t="s">
        <v>596</v>
      </c>
      <c r="C61" s="6" t="s">
        <v>597</v>
      </c>
      <c r="D61" s="6" t="s">
        <v>921</v>
      </c>
      <c r="E61" s="6" t="s">
        <v>579</v>
      </c>
      <c r="F61" s="6" t="s">
        <v>426</v>
      </c>
      <c r="G61" s="7" t="s">
        <v>49</v>
      </c>
      <c r="H61" s="8" t="s">
        <v>24</v>
      </c>
      <c r="I61" s="7" t="s">
        <v>24</v>
      </c>
      <c r="J61" s="9"/>
      <c r="K61" s="9" t="str">
        <f>"125,0"</f>
        <v>125,0</v>
      </c>
      <c r="L61" s="6" t="s">
        <v>910</v>
      </c>
      <c r="M61" s="23">
        <f t="shared" si="0"/>
        <v>89.914199007950316</v>
      </c>
      <c r="N61" s="23">
        <f>500/(-216.0475144 +16.2606339*E61+(-0.002388645)*E61^2+(-0.00113732)*E61^3+0.00000701863*E61^4+(-0.00000001291)*E61^5)</f>
        <v>0.71931359206360257</v>
      </c>
      <c r="O61" s="33" t="s">
        <v>52</v>
      </c>
    </row>
    <row r="62" spans="1:15">
      <c r="A62" s="24" t="s">
        <v>598</v>
      </c>
      <c r="B62" s="6" t="s">
        <v>599</v>
      </c>
      <c r="C62" s="6" t="s">
        <v>600</v>
      </c>
      <c r="D62" s="6" t="s">
        <v>921</v>
      </c>
      <c r="E62" s="6" t="s">
        <v>601</v>
      </c>
      <c r="F62" s="6" t="s">
        <v>16</v>
      </c>
      <c r="G62" s="8" t="s">
        <v>45</v>
      </c>
      <c r="H62" s="7" t="s">
        <v>45</v>
      </c>
      <c r="I62" s="7" t="s">
        <v>49</v>
      </c>
      <c r="J62" s="9"/>
      <c r="K62" s="9" t="str">
        <f>"120,0"</f>
        <v>120,0</v>
      </c>
      <c r="L62" s="6" t="s">
        <v>910</v>
      </c>
      <c r="M62" s="23">
        <f t="shared" si="0"/>
        <v>88.316872219270195</v>
      </c>
      <c r="N62" s="23">
        <f>500/(-216.0475144 +16.2606339*E62+(-0.002388645)*E62^2+(-0.00113732)*E62^3+0.00000701863*E62^4+(-0.00000001291)*E62^5)</f>
        <v>0.73597393516058496</v>
      </c>
      <c r="O62" s="33" t="s">
        <v>52</v>
      </c>
    </row>
    <row r="63" spans="1:15">
      <c r="A63" s="24" t="s">
        <v>602</v>
      </c>
      <c r="B63" s="6" t="s">
        <v>603</v>
      </c>
      <c r="C63" s="6" t="s">
        <v>604</v>
      </c>
      <c r="D63" s="6" t="s">
        <v>921</v>
      </c>
      <c r="E63" s="6" t="s">
        <v>605</v>
      </c>
      <c r="F63" s="6" t="s">
        <v>16</v>
      </c>
      <c r="G63" s="7" t="s">
        <v>91</v>
      </c>
      <c r="H63" s="7" t="s">
        <v>92</v>
      </c>
      <c r="I63" s="7" t="s">
        <v>23</v>
      </c>
      <c r="J63" s="9"/>
      <c r="K63" s="9" t="str">
        <f>"115,0"</f>
        <v>115,0</v>
      </c>
      <c r="L63" s="6" t="s">
        <v>910</v>
      </c>
      <c r="M63" s="23">
        <f t="shared" si="0"/>
        <v>84.204378925485045</v>
      </c>
      <c r="N63" s="23">
        <f>500/(-216.0475144 +16.2606339*E63+(-0.002388645)*E63^2+(-0.00113732)*E63^3+0.00000701863*E63^4+(-0.00000001291)*E63^5)</f>
        <v>0.73221199065639175</v>
      </c>
      <c r="O63" s="33" t="s">
        <v>27</v>
      </c>
    </row>
    <row r="64" spans="1:15">
      <c r="A64" s="24" t="s">
        <v>606</v>
      </c>
      <c r="B64" s="6" t="s">
        <v>607</v>
      </c>
      <c r="C64" s="6" t="s">
        <v>608</v>
      </c>
      <c r="D64" s="6" t="s">
        <v>921</v>
      </c>
      <c r="E64" s="6" t="s">
        <v>609</v>
      </c>
      <c r="F64" s="6" t="s">
        <v>58</v>
      </c>
      <c r="G64" s="7" t="s">
        <v>23</v>
      </c>
      <c r="H64" s="8" t="s">
        <v>49</v>
      </c>
      <c r="I64" s="8" t="s">
        <v>49</v>
      </c>
      <c r="J64" s="9"/>
      <c r="K64" s="9" t="str">
        <f>"115,0"</f>
        <v>115,0</v>
      </c>
      <c r="L64" s="6" t="s">
        <v>910</v>
      </c>
      <c r="M64" s="23">
        <f t="shared" si="0"/>
        <v>83.949210875719459</v>
      </c>
      <c r="N64" s="23">
        <f>500/(-216.0475144 +16.2606339*E64+(-0.002388645)*E64^2+(-0.00113732)*E64^3+0.00000701863*E64^4+(-0.00000001291)*E64^5)</f>
        <v>0.72999313804973442</v>
      </c>
      <c r="O64" s="33" t="s">
        <v>27</v>
      </c>
    </row>
    <row r="65" spans="1:15">
      <c r="A65" s="24" t="s">
        <v>610</v>
      </c>
      <c r="B65" s="6" t="s">
        <v>611</v>
      </c>
      <c r="C65" s="6" t="s">
        <v>612</v>
      </c>
      <c r="D65" s="6" t="s">
        <v>921</v>
      </c>
      <c r="E65" s="6" t="s">
        <v>366</v>
      </c>
      <c r="F65" s="6" t="s">
        <v>16</v>
      </c>
      <c r="G65" s="8" t="s">
        <v>45</v>
      </c>
      <c r="H65" s="7" t="s">
        <v>45</v>
      </c>
      <c r="I65" s="8" t="s">
        <v>49</v>
      </c>
      <c r="J65" s="9"/>
      <c r="K65" s="9" t="str">
        <f>"112,5"</f>
        <v>112,5</v>
      </c>
      <c r="L65" s="6" t="s">
        <v>910</v>
      </c>
      <c r="M65" s="23">
        <f t="shared" si="0"/>
        <v>81.235738743859017</v>
      </c>
      <c r="N65" s="23">
        <f>500/(-216.0475144 +16.2606339*E65+(-0.002388645)*E65^2+(-0.00113732)*E65^3+0.00000701863*E65^4+(-0.00000001291)*E65^5)</f>
        <v>0.7220954555009691</v>
      </c>
      <c r="O65" s="33" t="s">
        <v>27</v>
      </c>
    </row>
    <row r="66" spans="1:15">
      <c r="A66" s="24" t="s">
        <v>95</v>
      </c>
      <c r="B66" s="6" t="s">
        <v>613</v>
      </c>
      <c r="C66" s="6" t="s">
        <v>614</v>
      </c>
      <c r="D66" s="6" t="s">
        <v>921</v>
      </c>
      <c r="E66" s="6" t="s">
        <v>615</v>
      </c>
      <c r="F66" s="6" t="s">
        <v>16</v>
      </c>
      <c r="G66" s="8" t="s">
        <v>71</v>
      </c>
      <c r="H66" s="8" t="s">
        <v>71</v>
      </c>
      <c r="I66" s="8" t="s">
        <v>49</v>
      </c>
      <c r="J66" s="9"/>
      <c r="K66" s="9" t="str">
        <f>"0.00"</f>
        <v>0.00</v>
      </c>
      <c r="L66" s="6" t="s">
        <v>910</v>
      </c>
      <c r="M66" s="23" t="s">
        <v>95</v>
      </c>
      <c r="N66" s="23"/>
      <c r="O66" s="33" t="s">
        <v>95</v>
      </c>
    </row>
    <row r="67" spans="1:15">
      <c r="A67" s="24" t="s">
        <v>95</v>
      </c>
      <c r="B67" s="6" t="s">
        <v>616</v>
      </c>
      <c r="C67" s="6" t="s">
        <v>617</v>
      </c>
      <c r="D67" s="6" t="s">
        <v>921</v>
      </c>
      <c r="E67" s="6" t="s">
        <v>160</v>
      </c>
      <c r="F67" s="6" t="s">
        <v>618</v>
      </c>
      <c r="G67" s="9"/>
      <c r="H67" s="9"/>
      <c r="I67" s="9"/>
      <c r="J67" s="9"/>
      <c r="K67" s="9" t="str">
        <f>"0.00"</f>
        <v>0.00</v>
      </c>
      <c r="L67" s="6" t="s">
        <v>619</v>
      </c>
      <c r="M67" s="23" t="s">
        <v>95</v>
      </c>
      <c r="N67" s="23"/>
      <c r="O67" s="33" t="s">
        <v>95</v>
      </c>
    </row>
    <row r="68" spans="1:15">
      <c r="A68" s="25"/>
      <c r="O68" s="32"/>
    </row>
    <row r="69" spans="1:15" ht="16">
      <c r="A69" s="71" t="s">
        <v>371</v>
      </c>
      <c r="B69" s="72"/>
      <c r="C69" s="73"/>
      <c r="D69" s="73"/>
      <c r="E69" s="73"/>
      <c r="F69" s="73"/>
      <c r="G69" s="73"/>
      <c r="H69" s="73"/>
      <c r="I69" s="73"/>
      <c r="J69" s="73"/>
      <c r="K69" s="73"/>
      <c r="O69" s="32"/>
    </row>
    <row r="70" spans="1:15">
      <c r="A70" s="24" t="s">
        <v>12</v>
      </c>
      <c r="B70" s="6" t="s">
        <v>136</v>
      </c>
      <c r="C70" s="6" t="s">
        <v>137</v>
      </c>
      <c r="D70" s="6" t="s">
        <v>921</v>
      </c>
      <c r="E70" s="6" t="s">
        <v>138</v>
      </c>
      <c r="F70" s="6" t="s">
        <v>16</v>
      </c>
      <c r="G70" s="7" t="s">
        <v>37</v>
      </c>
      <c r="H70" s="7" t="s">
        <v>70</v>
      </c>
      <c r="I70" s="7" t="s">
        <v>141</v>
      </c>
      <c r="J70" s="9"/>
      <c r="K70" s="9" t="str">
        <f>"195,0"</f>
        <v>195,0</v>
      </c>
      <c r="L70" s="6" t="s">
        <v>142</v>
      </c>
      <c r="M70" s="23">
        <f t="shared" si="0"/>
        <v>138.18526067277168</v>
      </c>
      <c r="N70" s="23">
        <f>500/(-216.0475144 +16.2606339*E70+(-0.002388645)*E70^2+(-0.00113732)*E70^3+0.00000701863*E70^4+(-0.00000001291)*E70^5)</f>
        <v>0.70864236242447021</v>
      </c>
      <c r="O70" s="33" t="s">
        <v>111</v>
      </c>
    </row>
    <row r="71" spans="1:15">
      <c r="A71" s="24" t="s">
        <v>40</v>
      </c>
      <c r="B71" s="6" t="s">
        <v>620</v>
      </c>
      <c r="C71" s="6" t="s">
        <v>621</v>
      </c>
      <c r="D71" s="6" t="s">
        <v>921</v>
      </c>
      <c r="E71" s="6" t="s">
        <v>397</v>
      </c>
      <c r="F71" s="6" t="s">
        <v>622</v>
      </c>
      <c r="G71" s="8" t="s">
        <v>100</v>
      </c>
      <c r="H71" s="7" t="s">
        <v>382</v>
      </c>
      <c r="I71" s="8" t="s">
        <v>545</v>
      </c>
      <c r="J71" s="9"/>
      <c r="K71" s="9" t="str">
        <f>"177,5"</f>
        <v>177,5</v>
      </c>
      <c r="L71" s="6"/>
      <c r="M71" s="23">
        <f t="shared" si="0"/>
        <v>120.15158359381313</v>
      </c>
      <c r="N71" s="23">
        <f>500/(-216.0475144 +16.2606339*E71+(-0.002388645)*E71^2+(-0.00113732)*E71^3+0.00000701863*E71^4+(-0.00000001291)*E71^5)</f>
        <v>0.67691033010598944</v>
      </c>
      <c r="O71" s="33" t="s">
        <v>111</v>
      </c>
    </row>
    <row r="72" spans="1:15">
      <c r="A72" s="24" t="s">
        <v>75</v>
      </c>
      <c r="B72" s="6" t="s">
        <v>623</v>
      </c>
      <c r="C72" s="6" t="s">
        <v>624</v>
      </c>
      <c r="D72" s="6" t="s">
        <v>921</v>
      </c>
      <c r="E72" s="6" t="s">
        <v>625</v>
      </c>
      <c r="F72" s="6" t="s">
        <v>58</v>
      </c>
      <c r="G72" s="7" t="s">
        <v>32</v>
      </c>
      <c r="H72" s="7" t="s">
        <v>139</v>
      </c>
      <c r="I72" s="8" t="s">
        <v>100</v>
      </c>
      <c r="J72" s="9"/>
      <c r="K72" s="9" t="str">
        <f>"170,0"</f>
        <v>170,0</v>
      </c>
      <c r="L72" s="6"/>
      <c r="M72" s="23">
        <f t="shared" ref="M72:M75" si="1">K72*N72</f>
        <v>114.30163833018419</v>
      </c>
      <c r="N72" s="23">
        <f>500/(-216.0475144 +16.2606339*E72+(-0.002388645)*E72^2+(-0.00113732)*E72^3+0.00000701863*E72^4+(-0.00000001291)*E72^5)</f>
        <v>0.67236257841284819</v>
      </c>
      <c r="O72" s="33" t="s">
        <v>111</v>
      </c>
    </row>
    <row r="73" spans="1:15">
      <c r="A73" s="24" t="s">
        <v>85</v>
      </c>
      <c r="B73" s="6" t="s">
        <v>626</v>
      </c>
      <c r="C73" s="6" t="s">
        <v>627</v>
      </c>
      <c r="D73" s="6" t="s">
        <v>921</v>
      </c>
      <c r="E73" s="6" t="s">
        <v>437</v>
      </c>
      <c r="F73" s="6" t="s">
        <v>628</v>
      </c>
      <c r="G73" s="7" t="s">
        <v>33</v>
      </c>
      <c r="H73" s="8" t="s">
        <v>118</v>
      </c>
      <c r="I73" s="8" t="s">
        <v>139</v>
      </c>
      <c r="J73" s="9"/>
      <c r="K73" s="9" t="str">
        <f>"160,0"</f>
        <v>160,0</v>
      </c>
      <c r="L73" s="6"/>
      <c r="M73" s="23">
        <f t="shared" si="1"/>
        <v>109.23177442693071</v>
      </c>
      <c r="N73" s="23">
        <f>500/(-216.0475144 +16.2606339*E73+(-0.002388645)*E73^2+(-0.00113732)*E73^3+0.00000701863*E73^4+(-0.00000001291)*E73^5)</f>
        <v>0.68269859016831691</v>
      </c>
      <c r="O73" s="33" t="s">
        <v>52</v>
      </c>
    </row>
    <row r="74" spans="1:15">
      <c r="A74" s="24" t="s">
        <v>148</v>
      </c>
      <c r="B74" s="6" t="s">
        <v>629</v>
      </c>
      <c r="C74" s="6" t="s">
        <v>630</v>
      </c>
      <c r="D74" s="6" t="s">
        <v>921</v>
      </c>
      <c r="E74" s="6" t="s">
        <v>631</v>
      </c>
      <c r="F74" s="6" t="s">
        <v>306</v>
      </c>
      <c r="G74" s="7" t="s">
        <v>125</v>
      </c>
      <c r="H74" s="8" t="s">
        <v>80</v>
      </c>
      <c r="I74" s="7" t="s">
        <v>80</v>
      </c>
      <c r="J74" s="9"/>
      <c r="K74" s="9" t="str">
        <f>"132,5"</f>
        <v>132,5</v>
      </c>
      <c r="L74" s="6" t="s">
        <v>632</v>
      </c>
      <c r="M74" s="23">
        <f t="shared" si="1"/>
        <v>89.896402674851771</v>
      </c>
      <c r="N74" s="23">
        <f>500/(-216.0475144 +16.2606339*E74+(-0.002388645)*E74^2+(-0.00113732)*E74^3+0.00000701863*E74^4+(-0.00000001291)*E74^5)</f>
        <v>0.67846341641397567</v>
      </c>
      <c r="O74" s="33" t="s">
        <v>52</v>
      </c>
    </row>
    <row r="75" spans="1:15">
      <c r="A75" s="24" t="s">
        <v>157</v>
      </c>
      <c r="B75" s="6" t="s">
        <v>633</v>
      </c>
      <c r="C75" s="6" t="s">
        <v>634</v>
      </c>
      <c r="D75" s="6" t="s">
        <v>921</v>
      </c>
      <c r="E75" s="6" t="s">
        <v>635</v>
      </c>
      <c r="F75" s="6" t="s">
        <v>133</v>
      </c>
      <c r="G75" s="7" t="s">
        <v>49</v>
      </c>
      <c r="H75" s="8" t="s">
        <v>80</v>
      </c>
      <c r="I75" s="8" t="s">
        <v>80</v>
      </c>
      <c r="J75" s="9"/>
      <c r="K75" s="9" t="str">
        <f>"120,0"</f>
        <v>120,0</v>
      </c>
      <c r="L75" s="6" t="s">
        <v>636</v>
      </c>
      <c r="M75" s="23">
        <f t="shared" si="1"/>
        <v>80.388783240247264</v>
      </c>
      <c r="N75" s="23">
        <f>500/(-216.0475144 +16.2606339*E75+(-0.002388645)*E75^2+(-0.00113732)*E75^3+0.00000701863*E75^4+(-0.00000001291)*E75^5)</f>
        <v>0.66990652700206055</v>
      </c>
      <c r="O75" s="33" t="s">
        <v>27</v>
      </c>
    </row>
    <row r="76" spans="1:15">
      <c r="A76" s="24" t="s">
        <v>95</v>
      </c>
      <c r="B76" s="6" t="s">
        <v>637</v>
      </c>
      <c r="C76" s="6" t="s">
        <v>638</v>
      </c>
      <c r="D76" s="6" t="s">
        <v>921</v>
      </c>
      <c r="E76" s="6" t="s">
        <v>639</v>
      </c>
      <c r="F76" s="6" t="s">
        <v>640</v>
      </c>
      <c r="G76" s="8" t="s">
        <v>24</v>
      </c>
      <c r="H76" s="8" t="s">
        <v>24</v>
      </c>
      <c r="I76" s="8" t="s">
        <v>80</v>
      </c>
      <c r="J76" s="9"/>
      <c r="K76" s="9" t="str">
        <f>"0.00"</f>
        <v>0.00</v>
      </c>
      <c r="L76" s="6"/>
      <c r="M76" s="23" t="s">
        <v>95</v>
      </c>
      <c r="N76" s="23"/>
      <c r="O76" s="33" t="s">
        <v>95</v>
      </c>
    </row>
    <row r="77" spans="1:15">
      <c r="A77" s="25"/>
      <c r="G77" s="12"/>
      <c r="H77" s="12"/>
      <c r="I77" s="12"/>
      <c r="O77" s="32"/>
    </row>
    <row r="78" spans="1:15" ht="16">
      <c r="A78" s="71" t="s">
        <v>166</v>
      </c>
      <c r="B78" s="72"/>
      <c r="C78" s="73"/>
      <c r="D78" s="73"/>
      <c r="E78" s="73"/>
      <c r="F78" s="73"/>
      <c r="G78" s="73"/>
      <c r="H78" s="73"/>
      <c r="I78" s="73"/>
      <c r="J78" s="73"/>
      <c r="K78" s="73"/>
      <c r="O78" s="32"/>
    </row>
    <row r="79" spans="1:15">
      <c r="A79" s="24" t="s">
        <v>12</v>
      </c>
      <c r="B79" s="6" t="s">
        <v>641</v>
      </c>
      <c r="C79" s="6" t="s">
        <v>642</v>
      </c>
      <c r="D79" s="6" t="s">
        <v>921</v>
      </c>
      <c r="E79" s="6" t="s">
        <v>400</v>
      </c>
      <c r="F79" s="6" t="s">
        <v>375</v>
      </c>
      <c r="G79" s="7" t="s">
        <v>391</v>
      </c>
      <c r="H79" s="7" t="s">
        <v>393</v>
      </c>
      <c r="I79" s="8" t="s">
        <v>163</v>
      </c>
      <c r="J79" s="9"/>
      <c r="K79" s="9" t="str">
        <f>"202,5"</f>
        <v>202,5</v>
      </c>
      <c r="L79" s="6"/>
      <c r="M79" s="23">
        <f t="shared" ref="M79:M129" si="2">K79*N79</f>
        <v>129.56927336296474</v>
      </c>
      <c r="N79" s="23">
        <f>500/(-216.0475144 +16.2606339*E79+(-0.002388645)*E79^2+(-0.00113732)*E79^3+0.00000701863*E79^4+(-0.00000001291)*E79^5)</f>
        <v>0.63984826352081348</v>
      </c>
      <c r="O79" s="33" t="s">
        <v>111</v>
      </c>
    </row>
    <row r="80" spans="1:15">
      <c r="A80" s="24" t="s">
        <v>40</v>
      </c>
      <c r="B80" s="6" t="s">
        <v>643</v>
      </c>
      <c r="C80" s="6" t="s">
        <v>644</v>
      </c>
      <c r="D80" s="6" t="s">
        <v>921</v>
      </c>
      <c r="E80" s="6" t="s">
        <v>184</v>
      </c>
      <c r="F80" s="6" t="s">
        <v>174</v>
      </c>
      <c r="G80" s="7" t="s">
        <v>545</v>
      </c>
      <c r="H80" s="7" t="s">
        <v>70</v>
      </c>
      <c r="I80" s="7" t="s">
        <v>162</v>
      </c>
      <c r="J80" s="9"/>
      <c r="K80" s="9" t="str">
        <f>"192,5"</f>
        <v>192,5</v>
      </c>
      <c r="L80" s="6" t="s">
        <v>645</v>
      </c>
      <c r="M80" s="23">
        <f t="shared" si="2"/>
        <v>123.5990814543547</v>
      </c>
      <c r="N80" s="23">
        <f>500/(-216.0475144 +16.2606339*E80+(-0.002388645)*E80^2+(-0.00113732)*E80^3+0.00000701863*E80^4+(-0.00000001291)*E80^5)</f>
        <v>0.64207315041223223</v>
      </c>
      <c r="O80" s="33" t="s">
        <v>111</v>
      </c>
    </row>
    <row r="81" spans="1:15">
      <c r="A81" s="24" t="s">
        <v>75</v>
      </c>
      <c r="B81" s="6" t="s">
        <v>646</v>
      </c>
      <c r="C81" s="6" t="s">
        <v>647</v>
      </c>
      <c r="D81" s="6" t="s">
        <v>921</v>
      </c>
      <c r="E81" s="6" t="s">
        <v>555</v>
      </c>
      <c r="F81" s="6" t="s">
        <v>16</v>
      </c>
      <c r="G81" s="7" t="s">
        <v>70</v>
      </c>
      <c r="H81" s="8" t="s">
        <v>141</v>
      </c>
      <c r="I81" s="8" t="s">
        <v>141</v>
      </c>
      <c r="J81" s="9"/>
      <c r="K81" s="9" t="str">
        <f>"190,0"</f>
        <v>190,0</v>
      </c>
      <c r="L81" s="6"/>
      <c r="M81" s="23">
        <f t="shared" si="2"/>
        <v>121.92274486023641</v>
      </c>
      <c r="N81" s="23">
        <f>500/(-216.0475144 +16.2606339*E81+(-0.002388645)*E81^2+(-0.00113732)*E81^3+0.00000701863*E81^4+(-0.00000001291)*E81^5)</f>
        <v>0.64169865715913899</v>
      </c>
      <c r="O81" s="33" t="s">
        <v>111</v>
      </c>
    </row>
    <row r="82" spans="1:15">
      <c r="A82" s="24" t="s">
        <v>85</v>
      </c>
      <c r="B82" s="6" t="s">
        <v>648</v>
      </c>
      <c r="C82" s="6" t="s">
        <v>649</v>
      </c>
      <c r="D82" s="6" t="s">
        <v>921</v>
      </c>
      <c r="E82" s="6" t="s">
        <v>650</v>
      </c>
      <c r="F82" s="6" t="s">
        <v>16</v>
      </c>
      <c r="G82" s="8" t="s">
        <v>37</v>
      </c>
      <c r="H82" s="7" t="s">
        <v>37</v>
      </c>
      <c r="I82" s="7" t="s">
        <v>70</v>
      </c>
      <c r="J82" s="9" t="s">
        <v>72</v>
      </c>
      <c r="K82" s="9" t="str">
        <f>"190,0"</f>
        <v>190,0</v>
      </c>
      <c r="L82" s="6" t="s">
        <v>651</v>
      </c>
      <c r="M82" s="23">
        <f t="shared" si="2"/>
        <v>121.43247596290207</v>
      </c>
      <c r="N82" s="23">
        <f>500/(-216.0475144 +16.2606339*E82+(-0.002388645)*E82^2+(-0.00113732)*E82^3+0.00000701863*E82^4+(-0.00000001291)*E82^5)</f>
        <v>0.63911829454158986</v>
      </c>
      <c r="O82" s="33" t="s">
        <v>111</v>
      </c>
    </row>
    <row r="83" spans="1:15">
      <c r="A83" s="24" t="s">
        <v>148</v>
      </c>
      <c r="B83" s="6" t="s">
        <v>652</v>
      </c>
      <c r="C83" s="6" t="s">
        <v>653</v>
      </c>
      <c r="D83" s="6" t="s">
        <v>921</v>
      </c>
      <c r="E83" s="6" t="s">
        <v>654</v>
      </c>
      <c r="F83" s="6" t="s">
        <v>655</v>
      </c>
      <c r="G83" s="7" t="s">
        <v>33</v>
      </c>
      <c r="H83" s="7" t="s">
        <v>37</v>
      </c>
      <c r="I83" s="8" t="s">
        <v>70</v>
      </c>
      <c r="J83" s="9"/>
      <c r="K83" s="9" t="str">
        <f>"180,0"</f>
        <v>180,0</v>
      </c>
      <c r="L83" s="6"/>
      <c r="M83" s="23">
        <f t="shared" si="2"/>
        <v>116.61701760546292</v>
      </c>
      <c r="N83" s="23">
        <f>500/(-216.0475144 +16.2606339*E83+(-0.002388645)*E83^2+(-0.00113732)*E83^3+0.00000701863*E83^4+(-0.00000001291)*E83^5)</f>
        <v>0.64787232003034956</v>
      </c>
      <c r="O83" s="33" t="s">
        <v>111</v>
      </c>
    </row>
    <row r="84" spans="1:15">
      <c r="A84" s="24" t="s">
        <v>157</v>
      </c>
      <c r="B84" s="6" t="s">
        <v>656</v>
      </c>
      <c r="C84" s="6" t="s">
        <v>657</v>
      </c>
      <c r="D84" s="6" t="s">
        <v>921</v>
      </c>
      <c r="E84" s="6" t="s">
        <v>658</v>
      </c>
      <c r="F84" s="6" t="s">
        <v>573</v>
      </c>
      <c r="G84" s="7" t="s">
        <v>100</v>
      </c>
      <c r="H84" s="7" t="s">
        <v>382</v>
      </c>
      <c r="I84" s="8" t="s">
        <v>37</v>
      </c>
      <c r="J84" s="9"/>
      <c r="K84" s="9" t="str">
        <f>"177,5"</f>
        <v>177,5</v>
      </c>
      <c r="L84" s="6"/>
      <c r="M84" s="23">
        <f t="shared" si="2"/>
        <v>114.1017215130526</v>
      </c>
      <c r="N84" s="23">
        <f>500/(-216.0475144 +16.2606339*E84+(-0.002388645)*E84^2+(-0.00113732)*E84^3+0.00000701863*E84^4+(-0.00000001291)*E84^5)</f>
        <v>0.64282660007353576</v>
      </c>
      <c r="O84" s="33" t="s">
        <v>52</v>
      </c>
    </row>
    <row r="85" spans="1:15">
      <c r="A85" s="24" t="s">
        <v>263</v>
      </c>
      <c r="B85" s="6" t="s">
        <v>659</v>
      </c>
      <c r="C85" s="6" t="s">
        <v>660</v>
      </c>
      <c r="D85" s="6" t="s">
        <v>921</v>
      </c>
      <c r="E85" s="6" t="s">
        <v>188</v>
      </c>
      <c r="F85" s="6" t="s">
        <v>552</v>
      </c>
      <c r="G85" s="7" t="s">
        <v>33</v>
      </c>
      <c r="H85" s="7" t="s">
        <v>139</v>
      </c>
      <c r="I85" s="8" t="s">
        <v>37</v>
      </c>
      <c r="J85" s="9"/>
      <c r="K85" s="9" t="str">
        <f>"170,0"</f>
        <v>170,0</v>
      </c>
      <c r="L85" s="6"/>
      <c r="M85" s="23">
        <f t="shared" si="2"/>
        <v>109.40962707816342</v>
      </c>
      <c r="N85" s="23">
        <f>500/(-216.0475144 +16.2606339*E85+(-0.002388645)*E85^2+(-0.00113732)*E85^3+0.00000701863*E85^4+(-0.00000001291)*E85^5)</f>
        <v>0.64358604163625543</v>
      </c>
      <c r="O85" s="33" t="s">
        <v>52</v>
      </c>
    </row>
    <row r="86" spans="1:15">
      <c r="A86" s="24" t="s">
        <v>268</v>
      </c>
      <c r="B86" s="6" t="s">
        <v>661</v>
      </c>
      <c r="C86" s="6" t="s">
        <v>662</v>
      </c>
      <c r="D86" s="6" t="s">
        <v>921</v>
      </c>
      <c r="E86" s="6" t="s">
        <v>663</v>
      </c>
      <c r="F86" s="6" t="s">
        <v>231</v>
      </c>
      <c r="G86" s="7" t="s">
        <v>90</v>
      </c>
      <c r="H86" s="7" t="s">
        <v>664</v>
      </c>
      <c r="I86" s="8" t="s">
        <v>139</v>
      </c>
      <c r="J86" s="9"/>
      <c r="K86" s="9" t="str">
        <f>"162,5"</f>
        <v>162,5</v>
      </c>
      <c r="L86" s="6" t="s">
        <v>665</v>
      </c>
      <c r="M86" s="23">
        <f t="shared" si="2"/>
        <v>107.05183474676647</v>
      </c>
      <c r="N86" s="23">
        <f>500/(-216.0475144 +16.2606339*E86+(-0.002388645)*E86^2+(-0.00113732)*E86^3+0.00000701863*E86^4+(-0.00000001291)*E86^5)</f>
        <v>0.65878052151856292</v>
      </c>
      <c r="O86" s="33" t="s">
        <v>52</v>
      </c>
    </row>
    <row r="87" spans="1:15">
      <c r="A87" s="24" t="s">
        <v>595</v>
      </c>
      <c r="B87" s="6" t="s">
        <v>666</v>
      </c>
      <c r="C87" s="6" t="s">
        <v>667</v>
      </c>
      <c r="D87" s="6" t="s">
        <v>921</v>
      </c>
      <c r="E87" s="6" t="s">
        <v>548</v>
      </c>
      <c r="F87" s="6" t="s">
        <v>16</v>
      </c>
      <c r="G87" s="8" t="s">
        <v>62</v>
      </c>
      <c r="H87" s="7" t="s">
        <v>62</v>
      </c>
      <c r="I87" s="7" t="s">
        <v>63</v>
      </c>
      <c r="J87" s="9"/>
      <c r="K87" s="9" t="str">
        <f>"147,5"</f>
        <v>147,5</v>
      </c>
      <c r="L87" s="6"/>
      <c r="M87" s="23">
        <f t="shared" si="2"/>
        <v>95.50254534994464</v>
      </c>
      <c r="N87" s="23">
        <f>500/(-216.0475144 +16.2606339*E87+(-0.002388645)*E87^2+(-0.00113732)*E87^3+0.00000701863*E87^4+(-0.00000001291)*E87^5)</f>
        <v>0.6474748837284382</v>
      </c>
      <c r="O87" s="33" t="s">
        <v>52</v>
      </c>
    </row>
    <row r="88" spans="1:15">
      <c r="A88" s="24" t="s">
        <v>95</v>
      </c>
      <c r="B88" s="6" t="s">
        <v>668</v>
      </c>
      <c r="C88" s="6" t="s">
        <v>669</v>
      </c>
      <c r="D88" s="6" t="s">
        <v>921</v>
      </c>
      <c r="E88" s="6" t="s">
        <v>670</v>
      </c>
      <c r="F88" s="6" t="s">
        <v>249</v>
      </c>
      <c r="G88" s="8" t="s">
        <v>90</v>
      </c>
      <c r="H88" s="8" t="s">
        <v>90</v>
      </c>
      <c r="I88" s="8" t="s">
        <v>33</v>
      </c>
      <c r="J88" s="9"/>
      <c r="K88" s="9" t="str">
        <f>"0.00"</f>
        <v>0.00</v>
      </c>
      <c r="L88" s="6"/>
      <c r="M88" s="23" t="s">
        <v>95</v>
      </c>
      <c r="N88" s="23" t="s">
        <v>95</v>
      </c>
      <c r="O88" s="23" t="s">
        <v>95</v>
      </c>
    </row>
    <row r="89" spans="1:15">
      <c r="A89" s="24" t="s">
        <v>95</v>
      </c>
      <c r="B89" s="6" t="s">
        <v>671</v>
      </c>
      <c r="C89" s="6" t="s">
        <v>638</v>
      </c>
      <c r="D89" s="6" t="s">
        <v>921</v>
      </c>
      <c r="E89" s="6" t="s">
        <v>173</v>
      </c>
      <c r="F89" s="6" t="s">
        <v>16</v>
      </c>
      <c r="G89" s="8" t="s">
        <v>141</v>
      </c>
      <c r="H89" s="8" t="s">
        <v>141</v>
      </c>
      <c r="I89" s="8" t="s">
        <v>141</v>
      </c>
      <c r="J89" s="9"/>
      <c r="K89" s="9" t="str">
        <f>"0.00"</f>
        <v>0.00</v>
      </c>
      <c r="L89" s="6"/>
      <c r="M89" s="23" t="s">
        <v>95</v>
      </c>
      <c r="N89" s="23" t="s">
        <v>95</v>
      </c>
      <c r="O89" s="23" t="s">
        <v>95</v>
      </c>
    </row>
    <row r="90" spans="1:15">
      <c r="A90" s="24" t="s">
        <v>95</v>
      </c>
      <c r="B90" s="6" t="s">
        <v>672</v>
      </c>
      <c r="C90" s="6" t="s">
        <v>673</v>
      </c>
      <c r="D90" s="6" t="s">
        <v>921</v>
      </c>
      <c r="E90" s="6" t="s">
        <v>555</v>
      </c>
      <c r="F90" s="6" t="s">
        <v>16</v>
      </c>
      <c r="G90" s="8" t="s">
        <v>25</v>
      </c>
      <c r="H90" s="8" t="s">
        <v>25</v>
      </c>
      <c r="I90" s="8" t="s">
        <v>25</v>
      </c>
      <c r="J90" s="9"/>
      <c r="K90" s="9" t="str">
        <f>"0.00"</f>
        <v>0.00</v>
      </c>
      <c r="L90" s="6" t="s">
        <v>218</v>
      </c>
      <c r="M90" s="23" t="s">
        <v>95</v>
      </c>
      <c r="N90" s="23" t="s">
        <v>95</v>
      </c>
      <c r="O90" s="23" t="s">
        <v>95</v>
      </c>
    </row>
    <row r="91" spans="1:15">
      <c r="A91" s="25"/>
      <c r="B91" s="4" t="s">
        <v>53</v>
      </c>
      <c r="O91" s="32"/>
    </row>
    <row r="92" spans="1:15" ht="16">
      <c r="A92" s="71" t="s">
        <v>189</v>
      </c>
      <c r="B92" s="72"/>
      <c r="C92" s="73"/>
      <c r="D92" s="73"/>
      <c r="E92" s="73"/>
      <c r="F92" s="73"/>
      <c r="G92" s="73"/>
      <c r="H92" s="73"/>
      <c r="I92" s="73"/>
      <c r="J92" s="73"/>
      <c r="K92" s="73"/>
      <c r="O92" s="32"/>
    </row>
    <row r="93" spans="1:15">
      <c r="A93" s="24" t="s">
        <v>12</v>
      </c>
      <c r="B93" s="6" t="s">
        <v>674</v>
      </c>
      <c r="C93" s="6" t="s">
        <v>675</v>
      </c>
      <c r="D93" s="6" t="s">
        <v>921</v>
      </c>
      <c r="E93" s="6" t="s">
        <v>676</v>
      </c>
      <c r="F93" s="6" t="s">
        <v>16</v>
      </c>
      <c r="G93" s="7" t="s">
        <v>81</v>
      </c>
      <c r="H93" s="7" t="s">
        <v>82</v>
      </c>
      <c r="I93" s="8" t="s">
        <v>83</v>
      </c>
      <c r="J93" s="9"/>
      <c r="K93" s="9" t="str">
        <f>"240,0"</f>
        <v>240,0</v>
      </c>
      <c r="L93" s="6"/>
      <c r="M93" s="23">
        <f t="shared" si="2"/>
        <v>147.08753131972918</v>
      </c>
      <c r="N93" s="23">
        <f>500/(-216.0475144 +16.2606339*E93+(-0.002388645)*E93^2+(-0.00113732)*E93^3+0.00000701863*E93^4+(-0.00000001291)*E93^5)</f>
        <v>0.61286471383220487</v>
      </c>
      <c r="O93" s="33" t="s">
        <v>39</v>
      </c>
    </row>
    <row r="94" spans="1:15">
      <c r="A94" s="24" t="s">
        <v>40</v>
      </c>
      <c r="B94" s="6" t="s">
        <v>677</v>
      </c>
      <c r="C94" s="6" t="s">
        <v>678</v>
      </c>
      <c r="D94" s="6" t="s">
        <v>921</v>
      </c>
      <c r="E94" s="6" t="s">
        <v>679</v>
      </c>
      <c r="F94" s="6" t="s">
        <v>16</v>
      </c>
      <c r="G94" s="7" t="s">
        <v>70</v>
      </c>
      <c r="H94" s="7" t="s">
        <v>72</v>
      </c>
      <c r="I94" s="8" t="s">
        <v>59</v>
      </c>
      <c r="J94" s="9"/>
      <c r="K94" s="9" t="str">
        <f>"200,0"</f>
        <v>200,0</v>
      </c>
      <c r="L94" s="6"/>
      <c r="M94" s="23">
        <f t="shared" si="2"/>
        <v>122.52104013536125</v>
      </c>
      <c r="N94" s="23">
        <f>500/(-216.0475144 +16.2606339*E94+(-0.002388645)*E94^2+(-0.00113732)*E94^3+0.00000701863*E94^4+(-0.00000001291)*E94^5)</f>
        <v>0.61260520067680624</v>
      </c>
      <c r="O94" s="33" t="s">
        <v>111</v>
      </c>
    </row>
    <row r="95" spans="1:15">
      <c r="A95" s="24" t="s">
        <v>75</v>
      </c>
      <c r="B95" s="6" t="s">
        <v>680</v>
      </c>
      <c r="C95" s="6" t="s">
        <v>681</v>
      </c>
      <c r="D95" s="6" t="s">
        <v>921</v>
      </c>
      <c r="E95" s="6" t="s">
        <v>682</v>
      </c>
      <c r="F95" s="6" t="s">
        <v>16</v>
      </c>
      <c r="G95" s="7" t="s">
        <v>139</v>
      </c>
      <c r="H95" s="7" t="s">
        <v>37</v>
      </c>
      <c r="I95" s="7" t="s">
        <v>70</v>
      </c>
      <c r="J95" s="9"/>
      <c r="K95" s="9" t="str">
        <f>"190,0"</f>
        <v>190,0</v>
      </c>
      <c r="L95" s="6"/>
      <c r="M95" s="23">
        <f t="shared" si="2"/>
        <v>119.66351919929886</v>
      </c>
      <c r="N95" s="23">
        <f>500/(-216.0475144 +16.2606339*E95+(-0.002388645)*E95^2+(-0.00113732)*E95^3+0.00000701863*E95^4+(-0.00000001291)*E95^5)</f>
        <v>0.6298079957857835</v>
      </c>
      <c r="O95" s="33" t="s">
        <v>111</v>
      </c>
    </row>
    <row r="96" spans="1:15">
      <c r="A96" s="24" t="s">
        <v>85</v>
      </c>
      <c r="B96" s="6" t="s">
        <v>683</v>
      </c>
      <c r="C96" s="6" t="s">
        <v>684</v>
      </c>
      <c r="D96" s="6" t="s">
        <v>921</v>
      </c>
      <c r="E96" s="6" t="s">
        <v>685</v>
      </c>
      <c r="F96" s="6" t="s">
        <v>16</v>
      </c>
      <c r="G96" s="7" t="s">
        <v>140</v>
      </c>
      <c r="H96" s="8" t="s">
        <v>70</v>
      </c>
      <c r="I96" s="7" t="s">
        <v>70</v>
      </c>
      <c r="J96" s="9"/>
      <c r="K96" s="9" t="str">
        <f>"190,0"</f>
        <v>190,0</v>
      </c>
      <c r="L96" s="6" t="s">
        <v>218</v>
      </c>
      <c r="M96" s="23">
        <f t="shared" si="2"/>
        <v>117.36586319828889</v>
      </c>
      <c r="N96" s="23">
        <f>500/(-216.0475144 +16.2606339*E96+(-0.002388645)*E96^2+(-0.00113732)*E96^3+0.00000701863*E96^4+(-0.00000001291)*E96^5)</f>
        <v>0.61771506946467836</v>
      </c>
      <c r="O96" s="33" t="s">
        <v>111</v>
      </c>
    </row>
    <row r="97" spans="1:15">
      <c r="A97" s="24" t="s">
        <v>148</v>
      </c>
      <c r="B97" s="6" t="s">
        <v>686</v>
      </c>
      <c r="C97" s="6" t="s">
        <v>687</v>
      </c>
      <c r="D97" s="6" t="s">
        <v>921</v>
      </c>
      <c r="E97" s="6" t="s">
        <v>688</v>
      </c>
      <c r="F97" s="6" t="s">
        <v>69</v>
      </c>
      <c r="G97" s="7" t="s">
        <v>37</v>
      </c>
      <c r="H97" s="7" t="s">
        <v>70</v>
      </c>
      <c r="I97" s="8" t="s">
        <v>141</v>
      </c>
      <c r="J97" s="9"/>
      <c r="K97" s="9" t="str">
        <f>"190,0"</f>
        <v>190,0</v>
      </c>
      <c r="L97" s="6"/>
      <c r="M97" s="23">
        <f t="shared" si="2"/>
        <v>116.64347943484118</v>
      </c>
      <c r="N97" s="23">
        <f>500/(-216.0475144 +16.2606339*E97+(-0.002388645)*E97^2+(-0.00113732)*E97^3+0.00000701863*E97^4+(-0.00000001291)*E97^5)</f>
        <v>0.61391304965705884</v>
      </c>
      <c r="O97" s="33" t="s">
        <v>111</v>
      </c>
    </row>
    <row r="98" spans="1:15">
      <c r="A98" s="24" t="s">
        <v>157</v>
      </c>
      <c r="B98" s="6" t="s">
        <v>689</v>
      </c>
      <c r="C98" s="6" t="s">
        <v>350</v>
      </c>
      <c r="D98" s="6" t="s">
        <v>921</v>
      </c>
      <c r="E98" s="6" t="s">
        <v>690</v>
      </c>
      <c r="F98" s="6" t="s">
        <v>174</v>
      </c>
      <c r="G98" s="7" t="s">
        <v>139</v>
      </c>
      <c r="H98" s="7" t="s">
        <v>37</v>
      </c>
      <c r="I98" s="8" t="s">
        <v>70</v>
      </c>
      <c r="J98" s="9"/>
      <c r="K98" s="9" t="str">
        <f>"180,0"</f>
        <v>180,0</v>
      </c>
      <c r="L98" s="6"/>
      <c r="M98" s="23">
        <f t="shared" si="2"/>
        <v>110.08391598128782</v>
      </c>
      <c r="N98" s="23">
        <f>500/(-216.0475144 +16.2606339*E98+(-0.002388645)*E98^2+(-0.00113732)*E98^3+0.00000701863*E98^4+(-0.00000001291)*E98^5)</f>
        <v>0.61157731100715451</v>
      </c>
      <c r="O98" s="33" t="s">
        <v>52</v>
      </c>
    </row>
    <row r="99" spans="1:15">
      <c r="A99" s="24" t="s">
        <v>263</v>
      </c>
      <c r="B99" s="6" t="s">
        <v>691</v>
      </c>
      <c r="C99" s="6" t="s">
        <v>692</v>
      </c>
      <c r="D99" s="6" t="s">
        <v>921</v>
      </c>
      <c r="E99" s="6" t="s">
        <v>693</v>
      </c>
      <c r="F99" s="6" t="s">
        <v>16</v>
      </c>
      <c r="G99" s="7" t="s">
        <v>139</v>
      </c>
      <c r="H99" s="8" t="s">
        <v>37</v>
      </c>
      <c r="I99" s="8" t="s">
        <v>37</v>
      </c>
      <c r="J99" s="9"/>
      <c r="K99" s="9" t="str">
        <f>"170,0"</f>
        <v>170,0</v>
      </c>
      <c r="L99" s="6" t="s">
        <v>470</v>
      </c>
      <c r="M99" s="23">
        <f t="shared" si="2"/>
        <v>105.20287253356949</v>
      </c>
      <c r="N99" s="23">
        <f>500/(-216.0475144 +16.2606339*E99+(-0.002388645)*E99^2+(-0.00113732)*E99^3+0.00000701863*E99^4+(-0.00000001291)*E99^5)</f>
        <v>0.61884042666805583</v>
      </c>
      <c r="O99" s="33" t="s">
        <v>52</v>
      </c>
    </row>
    <row r="100" spans="1:15">
      <c r="A100" s="24" t="s">
        <v>268</v>
      </c>
      <c r="B100" s="6" t="s">
        <v>694</v>
      </c>
      <c r="C100" s="6" t="s">
        <v>695</v>
      </c>
      <c r="D100" s="6" t="s">
        <v>921</v>
      </c>
      <c r="E100" s="6" t="s">
        <v>696</v>
      </c>
      <c r="F100" s="6" t="s">
        <v>58</v>
      </c>
      <c r="G100" s="7" t="s">
        <v>32</v>
      </c>
      <c r="H100" s="7" t="s">
        <v>90</v>
      </c>
      <c r="I100" s="8" t="s">
        <v>33</v>
      </c>
      <c r="J100" s="9"/>
      <c r="K100" s="9" t="str">
        <f>"155,0"</f>
        <v>155,0</v>
      </c>
      <c r="L100" s="6" t="s">
        <v>697</v>
      </c>
      <c r="M100" s="23">
        <f t="shared" si="2"/>
        <v>96.232210648157164</v>
      </c>
      <c r="N100" s="23">
        <f>500/(-216.0475144 +16.2606339*E100+(-0.002388645)*E100^2+(-0.00113732)*E100^3+0.00000701863*E100^4+(-0.00000001291)*E100^5)</f>
        <v>0.62085297192359457</v>
      </c>
      <c r="O100" s="33" t="s">
        <v>52</v>
      </c>
    </row>
    <row r="101" spans="1:15">
      <c r="A101" s="24" t="s">
        <v>594</v>
      </c>
      <c r="B101" s="6" t="s">
        <v>698</v>
      </c>
      <c r="C101" s="6" t="s">
        <v>699</v>
      </c>
      <c r="D101" s="6" t="s">
        <v>921</v>
      </c>
      <c r="E101" s="6" t="s">
        <v>688</v>
      </c>
      <c r="F101" s="6" t="s">
        <v>133</v>
      </c>
      <c r="G101" s="7" t="s">
        <v>89</v>
      </c>
      <c r="H101" s="8" t="s">
        <v>32</v>
      </c>
      <c r="I101" s="8" t="s">
        <v>32</v>
      </c>
      <c r="J101" s="9"/>
      <c r="K101" s="9" t="str">
        <f>"140,0"</f>
        <v>140,0</v>
      </c>
      <c r="L101" s="6" t="s">
        <v>636</v>
      </c>
      <c r="M101" s="23">
        <f t="shared" si="2"/>
        <v>85.947826951988233</v>
      </c>
      <c r="N101" s="23">
        <f>500/(-216.0475144 +16.2606339*E101+(-0.002388645)*E101^2+(-0.00113732)*E101^3+0.00000701863*E101^4+(-0.00000001291)*E101^5)</f>
        <v>0.61391304965705884</v>
      </c>
      <c r="O101" s="33" t="s">
        <v>27</v>
      </c>
    </row>
    <row r="102" spans="1:15">
      <c r="A102" s="24" t="s">
        <v>95</v>
      </c>
      <c r="B102" s="6" t="s">
        <v>700</v>
      </c>
      <c r="C102" s="6" t="s">
        <v>701</v>
      </c>
      <c r="D102" s="6" t="s">
        <v>921</v>
      </c>
      <c r="E102" s="6" t="s">
        <v>192</v>
      </c>
      <c r="F102" s="6" t="s">
        <v>133</v>
      </c>
      <c r="G102" s="8" t="s">
        <v>89</v>
      </c>
      <c r="H102" s="8" t="s">
        <v>32</v>
      </c>
      <c r="I102" s="8" t="s">
        <v>32</v>
      </c>
      <c r="J102" s="9"/>
      <c r="K102" s="9" t="str">
        <f>"0.00"</f>
        <v>0.00</v>
      </c>
      <c r="L102" s="6" t="s">
        <v>636</v>
      </c>
      <c r="M102" s="23" t="s">
        <v>95</v>
      </c>
      <c r="N102" s="23" t="s">
        <v>95</v>
      </c>
      <c r="O102" s="23" t="s">
        <v>95</v>
      </c>
    </row>
    <row r="103" spans="1:15">
      <c r="A103" s="24" t="s">
        <v>95</v>
      </c>
      <c r="B103" s="6" t="s">
        <v>702</v>
      </c>
      <c r="C103" s="6" t="s">
        <v>703</v>
      </c>
      <c r="D103" s="6" t="s">
        <v>921</v>
      </c>
      <c r="E103" s="6" t="s">
        <v>360</v>
      </c>
      <c r="F103" s="6" t="s">
        <v>618</v>
      </c>
      <c r="G103" s="8" t="s">
        <v>163</v>
      </c>
      <c r="H103" s="9" t="s">
        <v>134</v>
      </c>
      <c r="I103" s="9"/>
      <c r="J103" s="9"/>
      <c r="K103" s="9" t="str">
        <f>"0.00"</f>
        <v>0.00</v>
      </c>
      <c r="L103" s="6"/>
      <c r="M103" s="23" t="s">
        <v>95</v>
      </c>
      <c r="N103" s="23" t="s">
        <v>95</v>
      </c>
      <c r="O103" s="23" t="s">
        <v>95</v>
      </c>
    </row>
    <row r="104" spans="1:15">
      <c r="A104" s="25"/>
      <c r="B104" s="4" t="s">
        <v>53</v>
      </c>
      <c r="O104" s="32"/>
    </row>
    <row r="105" spans="1:15" ht="16">
      <c r="A105" s="71" t="s">
        <v>233</v>
      </c>
      <c r="B105" s="72"/>
      <c r="C105" s="73"/>
      <c r="D105" s="73"/>
      <c r="E105" s="73"/>
      <c r="F105" s="73"/>
      <c r="G105" s="73"/>
      <c r="H105" s="73"/>
      <c r="I105" s="73"/>
      <c r="J105" s="73"/>
      <c r="K105" s="73"/>
      <c r="O105" s="32"/>
    </row>
    <row r="106" spans="1:15">
      <c r="A106" s="24" t="s">
        <v>12</v>
      </c>
      <c r="B106" s="6" t="s">
        <v>704</v>
      </c>
      <c r="C106" s="6" t="s">
        <v>705</v>
      </c>
      <c r="D106" s="6" t="s">
        <v>921</v>
      </c>
      <c r="E106" s="6" t="s">
        <v>706</v>
      </c>
      <c r="F106" s="6" t="s">
        <v>306</v>
      </c>
      <c r="G106" s="8" t="s">
        <v>175</v>
      </c>
      <c r="H106" s="7" t="s">
        <v>175</v>
      </c>
      <c r="I106" s="8" t="s">
        <v>60</v>
      </c>
      <c r="J106" s="9"/>
      <c r="K106" s="9" t="str">
        <f>"225,0"</f>
        <v>225,0</v>
      </c>
      <c r="L106" s="6"/>
      <c r="M106" s="23">
        <f t="shared" si="2"/>
        <v>135.14374667609832</v>
      </c>
      <c r="N106" s="23">
        <f>500/(-216.0475144 +16.2606339*E106+(-0.002388645)*E106^2+(-0.00113732)*E106^3+0.00000701863*E106^4+(-0.00000001291)*E106^5)</f>
        <v>0.60063887411599248</v>
      </c>
      <c r="O106" s="33" t="s">
        <v>111</v>
      </c>
    </row>
    <row r="107" spans="1:15">
      <c r="A107" s="24" t="s">
        <v>40</v>
      </c>
      <c r="B107" s="6" t="s">
        <v>707</v>
      </c>
      <c r="C107" s="6" t="s">
        <v>708</v>
      </c>
      <c r="D107" s="6" t="s">
        <v>921</v>
      </c>
      <c r="E107" s="6" t="s">
        <v>709</v>
      </c>
      <c r="F107" s="6" t="s">
        <v>710</v>
      </c>
      <c r="G107" s="7" t="s">
        <v>140</v>
      </c>
      <c r="H107" s="7" t="s">
        <v>141</v>
      </c>
      <c r="I107" s="7" t="s">
        <v>72</v>
      </c>
      <c r="J107" s="9"/>
      <c r="K107" s="9" t="str">
        <f>"200,0"</f>
        <v>200,0</v>
      </c>
      <c r="L107" s="6" t="s">
        <v>711</v>
      </c>
      <c r="M107" s="23">
        <f t="shared" si="2"/>
        <v>119.35223572295806</v>
      </c>
      <c r="N107" s="23">
        <f>500/(-216.0475144 +16.2606339*E107+(-0.002388645)*E107^2+(-0.00113732)*E107^3+0.00000701863*E107^4+(-0.00000001291)*E107^5)</f>
        <v>0.59676117861479028</v>
      </c>
      <c r="O107" s="33" t="s">
        <v>111</v>
      </c>
    </row>
    <row r="108" spans="1:15">
      <c r="A108" s="24" t="s">
        <v>75</v>
      </c>
      <c r="B108" s="6" t="s">
        <v>241</v>
      </c>
      <c r="C108" s="6" t="s">
        <v>242</v>
      </c>
      <c r="D108" s="6" t="s">
        <v>921</v>
      </c>
      <c r="E108" s="6" t="s">
        <v>243</v>
      </c>
      <c r="F108" s="6" t="s">
        <v>16</v>
      </c>
      <c r="G108" s="7" t="s">
        <v>72</v>
      </c>
      <c r="H108" s="8" t="s">
        <v>73</v>
      </c>
      <c r="I108" s="8" t="s">
        <v>73</v>
      </c>
      <c r="J108" s="9"/>
      <c r="K108" s="9" t="str">
        <f>"200,0"</f>
        <v>200,0</v>
      </c>
      <c r="L108" s="6" t="s">
        <v>245</v>
      </c>
      <c r="M108" s="23">
        <f t="shared" si="2"/>
        <v>118.31024396707119</v>
      </c>
      <c r="N108" s="23">
        <f>500/(-216.0475144 +16.2606339*E108+(-0.002388645)*E108^2+(-0.00113732)*E108^3+0.00000701863*E108^4+(-0.00000001291)*E108^5)</f>
        <v>0.59155121983535597</v>
      </c>
      <c r="O108" s="33" t="s">
        <v>111</v>
      </c>
    </row>
    <row r="109" spans="1:15">
      <c r="A109" s="24" t="s">
        <v>85</v>
      </c>
      <c r="B109" s="6" t="s">
        <v>712</v>
      </c>
      <c r="C109" s="6" t="s">
        <v>713</v>
      </c>
      <c r="D109" s="6" t="s">
        <v>921</v>
      </c>
      <c r="E109" s="6" t="s">
        <v>714</v>
      </c>
      <c r="F109" s="6" t="s">
        <v>401</v>
      </c>
      <c r="G109" s="7" t="s">
        <v>37</v>
      </c>
      <c r="H109" s="7" t="s">
        <v>70</v>
      </c>
      <c r="I109" s="8" t="s">
        <v>391</v>
      </c>
      <c r="J109" s="9"/>
      <c r="K109" s="9" t="str">
        <f>"190,0"</f>
        <v>190,0</v>
      </c>
      <c r="L109" s="6"/>
      <c r="M109" s="23">
        <f t="shared" si="2"/>
        <v>112.2620318543886</v>
      </c>
      <c r="N109" s="23">
        <f>500/(-216.0475144 +16.2606339*E109+(-0.002388645)*E109^2+(-0.00113732)*E109^3+0.00000701863*E109^4+(-0.00000001291)*E109^5)</f>
        <v>0.59085279923362422</v>
      </c>
      <c r="O109" s="33" t="s">
        <v>52</v>
      </c>
    </row>
    <row r="110" spans="1:15">
      <c r="A110" s="24" t="s">
        <v>148</v>
      </c>
      <c r="B110" s="6" t="s">
        <v>715</v>
      </c>
      <c r="C110" s="6" t="s">
        <v>716</v>
      </c>
      <c r="D110" s="6" t="s">
        <v>921</v>
      </c>
      <c r="E110" s="6" t="s">
        <v>717</v>
      </c>
      <c r="F110" s="6" t="s">
        <v>161</v>
      </c>
      <c r="G110" s="7" t="s">
        <v>93</v>
      </c>
      <c r="H110" s="7" t="s">
        <v>664</v>
      </c>
      <c r="I110" s="8" t="s">
        <v>118</v>
      </c>
      <c r="J110" s="9"/>
      <c r="K110" s="9" t="str">
        <f>"162,5"</f>
        <v>162,5</v>
      </c>
      <c r="L110" s="6"/>
      <c r="M110" s="23">
        <f t="shared" si="2"/>
        <v>97.299445567309974</v>
      </c>
      <c r="N110" s="23">
        <f>500/(-216.0475144 +16.2606339*E110+(-0.002388645)*E110^2+(-0.00113732)*E110^3+0.00000701863*E110^4+(-0.00000001291)*E110^5)</f>
        <v>0.59876581887575364</v>
      </c>
      <c r="O110" s="33" t="s">
        <v>52</v>
      </c>
    </row>
    <row r="111" spans="1:15">
      <c r="A111" s="25"/>
      <c r="B111" s="4" t="s">
        <v>53</v>
      </c>
      <c r="O111" s="32"/>
    </row>
    <row r="112" spans="1:15" ht="16">
      <c r="A112" s="71" t="s">
        <v>718</v>
      </c>
      <c r="B112" s="72"/>
      <c r="C112" s="73"/>
      <c r="D112" s="73"/>
      <c r="E112" s="73"/>
      <c r="F112" s="73"/>
      <c r="G112" s="73"/>
      <c r="H112" s="73"/>
      <c r="I112" s="73"/>
      <c r="J112" s="73"/>
      <c r="K112" s="73"/>
      <c r="O112" s="32"/>
    </row>
    <row r="113" spans="1:15">
      <c r="A113" s="24" t="s">
        <v>12</v>
      </c>
      <c r="B113" s="6" t="s">
        <v>281</v>
      </c>
      <c r="C113" s="6" t="s">
        <v>282</v>
      </c>
      <c r="D113" s="6" t="s">
        <v>921</v>
      </c>
      <c r="E113" s="6" t="s">
        <v>283</v>
      </c>
      <c r="F113" s="6" t="s">
        <v>16</v>
      </c>
      <c r="G113" s="7" t="s">
        <v>73</v>
      </c>
      <c r="H113" s="7" t="s">
        <v>59</v>
      </c>
      <c r="I113" s="7" t="s">
        <v>81</v>
      </c>
      <c r="J113" s="9"/>
      <c r="K113" s="9" t="str">
        <f>"230,0"</f>
        <v>230,0</v>
      </c>
      <c r="L113" s="6" t="s">
        <v>286</v>
      </c>
      <c r="M113" s="23">
        <f t="shared" si="2"/>
        <v>134.48987780831192</v>
      </c>
      <c r="N113" s="23">
        <f>500/(-216.0475144 +16.2606339*E113+(-0.002388645)*E113^2+(-0.00113732)*E113^3+0.00000701863*E113^4+(-0.00000001291)*E113^5)</f>
        <v>0.58473859916657356</v>
      </c>
      <c r="O113" s="33" t="s">
        <v>111</v>
      </c>
    </row>
    <row r="114" spans="1:15">
      <c r="A114" s="24" t="s">
        <v>40</v>
      </c>
      <c r="B114" s="6" t="s">
        <v>719</v>
      </c>
      <c r="C114" s="6" t="s">
        <v>720</v>
      </c>
      <c r="D114" s="6" t="s">
        <v>921</v>
      </c>
      <c r="E114" s="6" t="s">
        <v>721</v>
      </c>
      <c r="F114" s="6" t="s">
        <v>16</v>
      </c>
      <c r="G114" s="7" t="s">
        <v>72</v>
      </c>
      <c r="H114" s="7" t="s">
        <v>73</v>
      </c>
      <c r="I114" s="7" t="s">
        <v>408</v>
      </c>
      <c r="J114" s="9"/>
      <c r="K114" s="9" t="str">
        <f>"212,5"</f>
        <v>212,5</v>
      </c>
      <c r="L114" s="6"/>
      <c r="M114" s="23">
        <f t="shared" si="2"/>
        <v>118.99259332310881</v>
      </c>
      <c r="N114" s="23">
        <f>500/(-216.0475144 +16.2606339*E114+(-0.002388645)*E114^2+(-0.00113732)*E114^3+0.00000701863*E114^4+(-0.00000001291)*E114^5)</f>
        <v>0.55996514504992378</v>
      </c>
      <c r="O114" s="33" t="s">
        <v>52</v>
      </c>
    </row>
    <row r="115" spans="1:15">
      <c r="A115" s="24" t="s">
        <v>75</v>
      </c>
      <c r="B115" s="6" t="s">
        <v>722</v>
      </c>
      <c r="C115" s="6" t="s">
        <v>723</v>
      </c>
      <c r="D115" s="6" t="s">
        <v>921</v>
      </c>
      <c r="E115" s="6" t="s">
        <v>724</v>
      </c>
      <c r="F115" s="6" t="s">
        <v>133</v>
      </c>
      <c r="G115" s="8" t="s">
        <v>72</v>
      </c>
      <c r="H115" s="7" t="s">
        <v>72</v>
      </c>
      <c r="I115" s="8" t="s">
        <v>163</v>
      </c>
      <c r="J115" s="9"/>
      <c r="K115" s="9" t="str">
        <f>"200,0"</f>
        <v>200,0</v>
      </c>
      <c r="L115" s="6"/>
      <c r="M115" s="23">
        <f t="shared" si="2"/>
        <v>117.47226088792739</v>
      </c>
      <c r="N115" s="23">
        <f>500/(-216.0475144 +16.2606339*E115+(-0.002388645)*E115^2+(-0.00113732)*E115^3+0.00000701863*E115^4+(-0.00000001291)*E115^5)</f>
        <v>0.58736130443963697</v>
      </c>
      <c r="O115" s="33" t="s">
        <v>52</v>
      </c>
    </row>
    <row r="116" spans="1:15">
      <c r="A116" s="24" t="s">
        <v>85</v>
      </c>
      <c r="B116" s="6" t="s">
        <v>725</v>
      </c>
      <c r="C116" s="6" t="s">
        <v>726</v>
      </c>
      <c r="D116" s="6" t="s">
        <v>921</v>
      </c>
      <c r="E116" s="6" t="s">
        <v>727</v>
      </c>
      <c r="F116" s="6" t="s">
        <v>573</v>
      </c>
      <c r="G116" s="7" t="s">
        <v>37</v>
      </c>
      <c r="H116" s="7" t="s">
        <v>70</v>
      </c>
      <c r="I116" s="8" t="s">
        <v>72</v>
      </c>
      <c r="J116" s="9"/>
      <c r="K116" s="9" t="str">
        <f>"190,0"</f>
        <v>190,0</v>
      </c>
      <c r="L116" s="6"/>
      <c r="M116" s="23">
        <f t="shared" si="2"/>
        <v>109.74306848881754</v>
      </c>
      <c r="N116" s="23">
        <f>500/(-216.0475144 +16.2606339*E116+(-0.002388645)*E116^2+(-0.00113732)*E116^3+0.00000701863*E116^4+(-0.00000001291)*E116^5)</f>
        <v>0.57759509730956604</v>
      </c>
      <c r="O116" s="33" t="s">
        <v>52</v>
      </c>
    </row>
    <row r="117" spans="1:15">
      <c r="A117" s="25"/>
      <c r="O117" s="32"/>
    </row>
    <row r="118" spans="1:15" ht="16">
      <c r="A118" s="71" t="s">
        <v>302</v>
      </c>
      <c r="B118" s="72"/>
      <c r="C118" s="73"/>
      <c r="D118" s="73"/>
      <c r="E118" s="73"/>
      <c r="F118" s="73"/>
      <c r="G118" s="73"/>
      <c r="H118" s="73"/>
      <c r="I118" s="73"/>
      <c r="J118" s="73"/>
      <c r="K118" s="73"/>
      <c r="O118" s="32"/>
    </row>
    <row r="119" spans="1:15">
      <c r="A119" s="24" t="s">
        <v>12</v>
      </c>
      <c r="B119" s="6" t="s">
        <v>641</v>
      </c>
      <c r="C119" s="6" t="s">
        <v>728</v>
      </c>
      <c r="D119" s="6" t="s">
        <v>923</v>
      </c>
      <c r="E119" s="6" t="s">
        <v>400</v>
      </c>
      <c r="F119" s="6" t="s">
        <v>375</v>
      </c>
      <c r="G119" s="7" t="s">
        <v>391</v>
      </c>
      <c r="H119" s="7" t="s">
        <v>393</v>
      </c>
      <c r="I119" s="8" t="s">
        <v>163</v>
      </c>
      <c r="J119" s="9"/>
      <c r="K119" s="9" t="str">
        <f>"202,5"</f>
        <v>202,5</v>
      </c>
      <c r="L119" s="6"/>
      <c r="M119" s="23">
        <f t="shared" si="2"/>
        <v>129.56927336296474</v>
      </c>
      <c r="N119" s="23">
        <f>500/(-216.0475144 +16.2606339*E119+(-0.002388645)*E119^2+(-0.00113732)*E119^3+0.00000701863*E119^4+(-0.00000001291)*E119^5)</f>
        <v>0.63984826352081348</v>
      </c>
      <c r="O119" s="33" t="s">
        <v>111</v>
      </c>
    </row>
    <row r="120" spans="1:15">
      <c r="A120" s="24" t="s">
        <v>40</v>
      </c>
      <c r="B120" s="6" t="s">
        <v>729</v>
      </c>
      <c r="C120" s="6" t="s">
        <v>730</v>
      </c>
      <c r="D120" s="6" t="s">
        <v>923</v>
      </c>
      <c r="E120" s="6" t="s">
        <v>731</v>
      </c>
      <c r="F120" s="6" t="s">
        <v>732</v>
      </c>
      <c r="G120" s="7" t="s">
        <v>139</v>
      </c>
      <c r="H120" s="7" t="s">
        <v>37</v>
      </c>
      <c r="I120" s="8" t="s">
        <v>140</v>
      </c>
      <c r="J120" s="9"/>
      <c r="K120" s="9" t="str">
        <f>"180,0"</f>
        <v>180,0</v>
      </c>
      <c r="L120" s="6" t="s">
        <v>565</v>
      </c>
      <c r="M120" s="23">
        <f t="shared" si="2"/>
        <v>114.97598451762441</v>
      </c>
      <c r="N120" s="23">
        <f>500/(-216.0475144 +16.2606339*E120+(-0.002388645)*E120^2+(-0.00113732)*E120^3+0.00000701863*E120^4+(-0.00000001291)*E120^5)</f>
        <v>0.63875546954235785</v>
      </c>
      <c r="O120" s="33" t="s">
        <v>111</v>
      </c>
    </row>
    <row r="121" spans="1:15">
      <c r="A121" s="24" t="s">
        <v>75</v>
      </c>
      <c r="B121" s="6" t="s">
        <v>733</v>
      </c>
      <c r="C121" s="6" t="s">
        <v>734</v>
      </c>
      <c r="D121" s="6" t="s">
        <v>923</v>
      </c>
      <c r="E121" s="6" t="s">
        <v>179</v>
      </c>
      <c r="F121" s="6" t="s">
        <v>115</v>
      </c>
      <c r="G121" s="7" t="s">
        <v>36</v>
      </c>
      <c r="H121" s="7" t="s">
        <v>139</v>
      </c>
      <c r="I121" s="8" t="s">
        <v>109</v>
      </c>
      <c r="J121" s="9"/>
      <c r="K121" s="9" t="str">
        <f>"170,0"</f>
        <v>170,0</v>
      </c>
      <c r="L121" s="6"/>
      <c r="M121" s="23">
        <f t="shared" si="2"/>
        <v>109.93640370284028</v>
      </c>
      <c r="N121" s="23">
        <f>500/(-216.0475144 +16.2606339*E121+(-0.002388645)*E121^2+(-0.00113732)*E121^3+0.00000701863*E121^4+(-0.00000001291)*E121^5)</f>
        <v>0.64668472766376639</v>
      </c>
      <c r="O121" s="33" t="s">
        <v>52</v>
      </c>
    </row>
    <row r="122" spans="1:15">
      <c r="A122" s="24" t="s">
        <v>85</v>
      </c>
      <c r="B122" s="6" t="s">
        <v>626</v>
      </c>
      <c r="C122" s="6" t="s">
        <v>735</v>
      </c>
      <c r="D122" s="6" t="s">
        <v>923</v>
      </c>
      <c r="E122" s="6" t="s">
        <v>437</v>
      </c>
      <c r="F122" s="6" t="s">
        <v>628</v>
      </c>
      <c r="G122" s="7" t="s">
        <v>33</v>
      </c>
      <c r="H122" s="8" t="s">
        <v>118</v>
      </c>
      <c r="I122" s="8" t="s">
        <v>139</v>
      </c>
      <c r="J122" s="9"/>
      <c r="K122" s="9" t="str">
        <f>"160,0"</f>
        <v>160,0</v>
      </c>
      <c r="L122" s="6"/>
      <c r="M122" s="23">
        <f t="shared" si="2"/>
        <v>109.23177442693071</v>
      </c>
      <c r="N122" s="23">
        <f>500/(-216.0475144 +16.2606339*E122+(-0.002388645)*E122^2+(-0.00113732)*E122^3+0.00000701863*E122^4+(-0.00000001291)*E122^5)</f>
        <v>0.68269859016831691</v>
      </c>
      <c r="O122" s="33" t="s">
        <v>52</v>
      </c>
    </row>
    <row r="123" spans="1:15">
      <c r="A123" s="24" t="s">
        <v>148</v>
      </c>
      <c r="B123" s="6" t="s">
        <v>736</v>
      </c>
      <c r="C123" s="6" t="s">
        <v>737</v>
      </c>
      <c r="D123" s="6" t="s">
        <v>923</v>
      </c>
      <c r="E123" s="6" t="s">
        <v>738</v>
      </c>
      <c r="F123" s="6" t="s">
        <v>16</v>
      </c>
      <c r="G123" s="7" t="s">
        <v>61</v>
      </c>
      <c r="H123" s="8" t="s">
        <v>89</v>
      </c>
      <c r="I123" s="8" t="s">
        <v>89</v>
      </c>
      <c r="J123" s="9"/>
      <c r="K123" s="9" t="str">
        <f>"135,0"</f>
        <v>135,0</v>
      </c>
      <c r="L123" s="6" t="s">
        <v>470</v>
      </c>
      <c r="M123" s="23">
        <f t="shared" si="2"/>
        <v>94.9817240153304</v>
      </c>
      <c r="N123" s="23">
        <f>500/(-216.0475144 +16.2606339*E123+(-0.002388645)*E123^2+(-0.00113732)*E123^3+0.00000701863*E123^4+(-0.00000001291)*E123^5)</f>
        <v>0.70356832603948449</v>
      </c>
      <c r="O123" s="33" t="s">
        <v>52</v>
      </c>
    </row>
    <row r="124" spans="1:15">
      <c r="A124" s="24" t="s">
        <v>157</v>
      </c>
      <c r="B124" s="6" t="s">
        <v>739</v>
      </c>
      <c r="C124" s="6" t="s">
        <v>740</v>
      </c>
      <c r="D124" s="6" t="s">
        <v>923</v>
      </c>
      <c r="E124" s="6" t="s">
        <v>397</v>
      </c>
      <c r="F124" s="6" t="s">
        <v>16</v>
      </c>
      <c r="G124" s="7" t="s">
        <v>80</v>
      </c>
      <c r="H124" s="8" t="s">
        <v>61</v>
      </c>
      <c r="I124" s="8" t="s">
        <v>61</v>
      </c>
      <c r="J124" s="9"/>
      <c r="K124" s="9" t="str">
        <f>"132,5"</f>
        <v>132,5</v>
      </c>
      <c r="L124" s="6" t="s">
        <v>741</v>
      </c>
      <c r="M124" s="23">
        <f t="shared" si="2"/>
        <v>89.6906187390436</v>
      </c>
      <c r="N124" s="23">
        <f>500/(-216.0475144 +16.2606339*E124+(-0.002388645)*E124^2+(-0.00113732)*E124^3+0.00000701863*E124^4+(-0.00000001291)*E124^5)</f>
        <v>0.67691033010598944</v>
      </c>
      <c r="O124" s="33" t="s">
        <v>52</v>
      </c>
    </row>
    <row r="125" spans="1:15">
      <c r="A125" s="24" t="s">
        <v>12</v>
      </c>
      <c r="B125" s="6" t="s">
        <v>707</v>
      </c>
      <c r="C125" s="6" t="s">
        <v>742</v>
      </c>
      <c r="D125" s="6" t="s">
        <v>923</v>
      </c>
      <c r="E125" s="6" t="s">
        <v>709</v>
      </c>
      <c r="F125" s="6" t="s">
        <v>710</v>
      </c>
      <c r="G125" s="7" t="s">
        <v>140</v>
      </c>
      <c r="H125" s="7" t="s">
        <v>141</v>
      </c>
      <c r="I125" s="7" t="s">
        <v>72</v>
      </c>
      <c r="J125" s="9"/>
      <c r="K125" s="9" t="str">
        <f>"200,0"</f>
        <v>200,0</v>
      </c>
      <c r="L125" s="6" t="s">
        <v>711</v>
      </c>
      <c r="M125" s="23">
        <f t="shared" si="2"/>
        <v>119.35223572295806</v>
      </c>
      <c r="N125" s="23">
        <f>500/(-216.0475144 +16.2606339*E125+(-0.002388645)*E125^2+(-0.00113732)*E125^3+0.00000701863*E125^4+(-0.00000001291)*E125^5)</f>
        <v>0.59676117861479028</v>
      </c>
      <c r="O125" s="33" t="s">
        <v>52</v>
      </c>
    </row>
    <row r="126" spans="1:15">
      <c r="A126" s="24" t="s">
        <v>40</v>
      </c>
      <c r="B126" s="6" t="s">
        <v>719</v>
      </c>
      <c r="C126" s="6" t="s">
        <v>743</v>
      </c>
      <c r="D126" s="6" t="s">
        <v>923</v>
      </c>
      <c r="E126" s="6" t="s">
        <v>721</v>
      </c>
      <c r="F126" s="6" t="s">
        <v>16</v>
      </c>
      <c r="G126" s="7" t="s">
        <v>72</v>
      </c>
      <c r="H126" s="7" t="s">
        <v>73</v>
      </c>
      <c r="I126" s="7" t="s">
        <v>408</v>
      </c>
      <c r="J126" s="9"/>
      <c r="K126" s="9" t="str">
        <f>"212,5"</f>
        <v>212,5</v>
      </c>
      <c r="L126" s="6"/>
      <c r="M126" s="23">
        <f t="shared" si="2"/>
        <v>118.99259332310881</v>
      </c>
      <c r="N126" s="23">
        <f>500/(-216.0475144 +16.2606339*E126+(-0.002388645)*E126^2+(-0.00113732)*E126^3+0.00000701863*E126^4+(-0.00000001291)*E126^5)</f>
        <v>0.55996514504992378</v>
      </c>
      <c r="O126" s="33" t="s">
        <v>52</v>
      </c>
    </row>
    <row r="127" spans="1:15" ht="12.75" customHeight="1">
      <c r="A127" s="24" t="s">
        <v>75</v>
      </c>
      <c r="B127" s="6" t="s">
        <v>744</v>
      </c>
      <c r="C127" s="6" t="s">
        <v>745</v>
      </c>
      <c r="D127" s="6" t="s">
        <v>923</v>
      </c>
      <c r="E127" s="6" t="s">
        <v>746</v>
      </c>
      <c r="F127" s="6" t="s">
        <v>115</v>
      </c>
      <c r="G127" s="7" t="s">
        <v>37</v>
      </c>
      <c r="H127" s="7" t="s">
        <v>70</v>
      </c>
      <c r="I127" s="8" t="s">
        <v>72</v>
      </c>
      <c r="J127" s="9"/>
      <c r="K127" s="9" t="str">
        <f>"190,0"</f>
        <v>190,0</v>
      </c>
      <c r="L127" s="6" t="s">
        <v>84</v>
      </c>
      <c r="M127" s="23">
        <f t="shared" si="2"/>
        <v>110.17307816235648</v>
      </c>
      <c r="N127" s="23">
        <f>500/(-216.0475144 +16.2606339*E127+(-0.002388645)*E127^2+(-0.00113732)*E127^3+0.00000701863*E127^4+(-0.00000001291)*E127^5)</f>
        <v>0.57985830611766565</v>
      </c>
      <c r="O127" s="33" t="s">
        <v>52</v>
      </c>
    </row>
    <row r="128" spans="1:15" ht="12.75" customHeight="1">
      <c r="A128" s="24" t="s">
        <v>85</v>
      </c>
      <c r="B128" s="6" t="s">
        <v>747</v>
      </c>
      <c r="C128" s="6" t="s">
        <v>748</v>
      </c>
      <c r="D128" s="6" t="s">
        <v>923</v>
      </c>
      <c r="E128" s="6" t="s">
        <v>690</v>
      </c>
      <c r="F128" s="6" t="s">
        <v>231</v>
      </c>
      <c r="G128" s="7" t="s">
        <v>89</v>
      </c>
      <c r="H128" s="7" t="s">
        <v>32</v>
      </c>
      <c r="I128" s="8" t="s">
        <v>93</v>
      </c>
      <c r="J128" s="9"/>
      <c r="K128" s="9" t="str">
        <f>"150,0"</f>
        <v>150,0</v>
      </c>
      <c r="L128" s="6" t="s">
        <v>749</v>
      </c>
      <c r="M128" s="23">
        <f t="shared" si="2"/>
        <v>91.736596651073171</v>
      </c>
      <c r="N128" s="23">
        <f>500/(-216.0475144 +16.2606339*E128+(-0.002388645)*E128^2+(-0.00113732)*E128^3+0.00000701863*E128^4+(-0.00000001291)*E128^5)</f>
        <v>0.61157731100715451</v>
      </c>
      <c r="O128" s="33" t="s">
        <v>52</v>
      </c>
    </row>
    <row r="129" spans="1:15" ht="12.75" customHeight="1">
      <c r="A129" s="24" t="s">
        <v>148</v>
      </c>
      <c r="B129" s="6" t="s">
        <v>750</v>
      </c>
      <c r="C129" s="6" t="s">
        <v>751</v>
      </c>
      <c r="D129" s="6" t="s">
        <v>923</v>
      </c>
      <c r="E129" s="6" t="s">
        <v>225</v>
      </c>
      <c r="F129" s="6" t="s">
        <v>752</v>
      </c>
      <c r="G129" s="7" t="s">
        <v>61</v>
      </c>
      <c r="H129" s="7" t="s">
        <v>62</v>
      </c>
      <c r="I129" s="8" t="s">
        <v>32</v>
      </c>
      <c r="J129" s="9"/>
      <c r="K129" s="9" t="str">
        <f>"142,5"</f>
        <v>142,5</v>
      </c>
      <c r="L129" s="6" t="s">
        <v>753</v>
      </c>
      <c r="M129" s="23">
        <f t="shared" si="2"/>
        <v>88.68129253601542</v>
      </c>
      <c r="N129" s="23">
        <f>500/(-216.0475144 +16.2606339*E129+(-0.002388645)*E129^2+(-0.00113732)*E129^3+0.00000701863*E129^4+(-0.00000001291)*E129^5)</f>
        <v>0.62232485990186259</v>
      </c>
      <c r="O129" s="33" t="s">
        <v>27</v>
      </c>
    </row>
    <row r="130" spans="1:15">
      <c r="A130" s="25"/>
      <c r="O130" s="32"/>
    </row>
    <row r="131" spans="1:15" ht="16">
      <c r="A131" s="71" t="s">
        <v>754</v>
      </c>
      <c r="B131" s="72"/>
      <c r="C131" s="73"/>
      <c r="D131" s="73"/>
      <c r="E131" s="73"/>
      <c r="F131" s="73"/>
      <c r="G131" s="73"/>
      <c r="H131" s="73"/>
      <c r="I131" s="73"/>
      <c r="J131" s="73"/>
      <c r="K131" s="73"/>
      <c r="O131" s="32"/>
    </row>
    <row r="132" spans="1:15">
      <c r="A132" s="24" t="s">
        <v>12</v>
      </c>
      <c r="B132" s="6" t="s">
        <v>577</v>
      </c>
      <c r="C132" s="6" t="s">
        <v>755</v>
      </c>
      <c r="D132" s="6" t="s">
        <v>926</v>
      </c>
      <c r="E132" s="6" t="s">
        <v>579</v>
      </c>
      <c r="F132" s="6" t="s">
        <v>115</v>
      </c>
      <c r="G132" s="7" t="s">
        <v>33</v>
      </c>
      <c r="H132" s="7" t="s">
        <v>36</v>
      </c>
      <c r="I132" s="7" t="s">
        <v>118</v>
      </c>
      <c r="J132" s="9"/>
      <c r="K132" s="9" t="str">
        <f>"167,5"</f>
        <v>167,5</v>
      </c>
      <c r="L132" s="6" t="s">
        <v>580</v>
      </c>
      <c r="M132" s="23">
        <f t="shared" ref="M132:M137" si="3">K132*N132</f>
        <v>120.48502667065343</v>
      </c>
      <c r="N132" s="23">
        <f>500/(-216.0475144 +16.2606339*E132+(-0.002388645)*E132^2+(-0.00113732)*E132^3+0.00000701863*E132^4+(-0.00000001291)*E132^5)</f>
        <v>0.71931359206360257</v>
      </c>
      <c r="O132" s="33" t="s">
        <v>111</v>
      </c>
    </row>
    <row r="133" spans="1:15">
      <c r="A133" s="24" t="s">
        <v>40</v>
      </c>
      <c r="B133" s="6" t="s">
        <v>756</v>
      </c>
      <c r="C133" s="6" t="s">
        <v>757</v>
      </c>
      <c r="D133" s="6" t="s">
        <v>926</v>
      </c>
      <c r="E133" s="6" t="s">
        <v>336</v>
      </c>
      <c r="F133" s="6" t="s">
        <v>758</v>
      </c>
      <c r="G133" s="7" t="s">
        <v>71</v>
      </c>
      <c r="H133" s="8" t="s">
        <v>23</v>
      </c>
      <c r="I133" s="8" t="s">
        <v>407</v>
      </c>
      <c r="J133" s="9"/>
      <c r="K133" s="9" t="str">
        <f>"110,0"</f>
        <v>110,0</v>
      </c>
      <c r="L133" s="6" t="s">
        <v>759</v>
      </c>
      <c r="M133" s="23">
        <f t="shared" si="3"/>
        <v>87.359667483522742</v>
      </c>
      <c r="N133" s="23">
        <f>500/(-216.0475144 +16.2606339*E133+(-0.002388645)*E133^2+(-0.00113732)*E133^3+0.00000701863*E133^4+(-0.00000001291)*E133^5)</f>
        <v>0.79417879530475222</v>
      </c>
      <c r="O133" s="33" t="s">
        <v>27</v>
      </c>
    </row>
    <row r="134" spans="1:15">
      <c r="A134" s="24" t="s">
        <v>75</v>
      </c>
      <c r="B134" s="6" t="s">
        <v>760</v>
      </c>
      <c r="C134" s="6" t="s">
        <v>761</v>
      </c>
      <c r="D134" s="6" t="s">
        <v>926</v>
      </c>
      <c r="E134" s="6" t="s">
        <v>762</v>
      </c>
      <c r="F134" s="6" t="s">
        <v>375</v>
      </c>
      <c r="G134" s="7" t="s">
        <v>519</v>
      </c>
      <c r="H134" s="7" t="s">
        <v>44</v>
      </c>
      <c r="I134" s="8" t="s">
        <v>71</v>
      </c>
      <c r="J134" s="9"/>
      <c r="K134" s="9" t="str">
        <f>"105,0"</f>
        <v>105,0</v>
      </c>
      <c r="L134" s="6" t="s">
        <v>376</v>
      </c>
      <c r="M134" s="23">
        <f t="shared" si="3"/>
        <v>84.82187496264865</v>
      </c>
      <c r="N134" s="23">
        <f>500/(-216.0475144 +16.2606339*E134+(-0.002388645)*E134^2+(-0.00113732)*E134^3+0.00000701863*E134^4+(-0.00000001291)*E134^5)</f>
        <v>0.80782738059665382</v>
      </c>
      <c r="O134" s="33" t="s">
        <v>27</v>
      </c>
    </row>
    <row r="135" spans="1:15">
      <c r="A135" s="24" t="s">
        <v>12</v>
      </c>
      <c r="B135" s="6" t="s">
        <v>763</v>
      </c>
      <c r="C135" s="6" t="s">
        <v>764</v>
      </c>
      <c r="D135" s="6" t="s">
        <v>926</v>
      </c>
      <c r="E135" s="6" t="s">
        <v>765</v>
      </c>
      <c r="F135" s="6" t="s">
        <v>16</v>
      </c>
      <c r="G135" s="7" t="s">
        <v>36</v>
      </c>
      <c r="H135" s="7" t="s">
        <v>100</v>
      </c>
      <c r="I135" s="7" t="s">
        <v>382</v>
      </c>
      <c r="J135" s="9"/>
      <c r="K135" s="9" t="str">
        <f>"177,5"</f>
        <v>177,5</v>
      </c>
      <c r="L135" s="6"/>
      <c r="M135" s="23">
        <f t="shared" si="3"/>
        <v>105.35151351801485</v>
      </c>
      <c r="N135" s="23">
        <f>500/(-216.0475144 +16.2606339*E135+(-0.002388645)*E135^2+(-0.00113732)*E135^3+0.00000701863*E135^4+(-0.00000001291)*E135^5)</f>
        <v>0.59352965362261889</v>
      </c>
      <c r="O135" s="33" t="s">
        <v>52</v>
      </c>
    </row>
    <row r="136" spans="1:15">
      <c r="A136" s="24" t="s">
        <v>40</v>
      </c>
      <c r="B136" s="6" t="s">
        <v>766</v>
      </c>
      <c r="C136" s="6" t="s">
        <v>767</v>
      </c>
      <c r="D136" s="6" t="s">
        <v>926</v>
      </c>
      <c r="E136" s="6" t="s">
        <v>768</v>
      </c>
      <c r="F136" s="6" t="s">
        <v>16</v>
      </c>
      <c r="G136" s="7" t="s">
        <v>36</v>
      </c>
      <c r="H136" s="7" t="s">
        <v>109</v>
      </c>
      <c r="I136" s="8" t="s">
        <v>37</v>
      </c>
      <c r="J136" s="9"/>
      <c r="K136" s="9" t="str">
        <f>"175,0"</f>
        <v>175,0</v>
      </c>
      <c r="L136" s="6" t="s">
        <v>769</v>
      </c>
      <c r="M136" s="23">
        <f t="shared" si="3"/>
        <v>103.74004799132456</v>
      </c>
      <c r="N136" s="23">
        <f>500/(-216.0475144 +16.2606339*E136+(-0.002388645)*E136^2+(-0.00113732)*E136^3+0.00000701863*E136^4+(-0.00000001291)*E136^5)</f>
        <v>0.59280027423614035</v>
      </c>
      <c r="O136" s="33" t="s">
        <v>52</v>
      </c>
    </row>
    <row r="137" spans="1:15">
      <c r="A137" s="24" t="s">
        <v>75</v>
      </c>
      <c r="B137" s="6" t="s">
        <v>440</v>
      </c>
      <c r="C137" s="6" t="s">
        <v>441</v>
      </c>
      <c r="D137" s="6" t="s">
        <v>926</v>
      </c>
      <c r="E137" s="6" t="s">
        <v>442</v>
      </c>
      <c r="F137" s="6" t="s">
        <v>443</v>
      </c>
      <c r="G137" s="7" t="s">
        <v>32</v>
      </c>
      <c r="H137" s="8" t="s">
        <v>90</v>
      </c>
      <c r="I137" s="7" t="s">
        <v>562</v>
      </c>
      <c r="J137" s="9"/>
      <c r="K137" s="9" t="s">
        <v>562</v>
      </c>
      <c r="L137" s="6"/>
      <c r="M137" s="23">
        <f t="shared" si="3"/>
        <v>92.140945101578509</v>
      </c>
      <c r="N137" s="23">
        <f>500/(-216.0475144 +16.2606339*E137+(-0.002388645)*E137^2+(-0.00113732)*E137^3+0.00000701863*E137^4+(-0.00000001291)*E137^5)</f>
        <v>0.59445771033276462</v>
      </c>
      <c r="O137" s="33" t="s">
        <v>27</v>
      </c>
    </row>
    <row r="138" spans="1:15">
      <c r="A138" s="6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O138" s="32"/>
    </row>
    <row r="139" spans="1:15" ht="16">
      <c r="A139" s="71" t="s">
        <v>307</v>
      </c>
      <c r="B139" s="72"/>
      <c r="C139" s="73"/>
      <c r="D139" s="73"/>
      <c r="E139" s="73"/>
      <c r="F139" s="73"/>
      <c r="G139" s="73"/>
      <c r="H139" s="73"/>
      <c r="I139" s="73"/>
      <c r="J139" s="73"/>
      <c r="K139" s="73"/>
      <c r="L139" s="3"/>
      <c r="O139" s="32"/>
    </row>
    <row r="140" spans="1:15">
      <c r="A140" s="24" t="s">
        <v>12</v>
      </c>
      <c r="B140" s="6" t="s">
        <v>770</v>
      </c>
      <c r="C140" s="6" t="s">
        <v>771</v>
      </c>
      <c r="D140" s="6" t="s">
        <v>927</v>
      </c>
      <c r="E140" s="6" t="s">
        <v>772</v>
      </c>
      <c r="F140" s="6" t="s">
        <v>773</v>
      </c>
      <c r="G140" s="7" t="s">
        <v>25</v>
      </c>
      <c r="H140" s="7" t="s">
        <v>61</v>
      </c>
      <c r="I140" s="7" t="s">
        <v>89</v>
      </c>
      <c r="J140" s="8" t="s">
        <v>774</v>
      </c>
      <c r="K140" s="9" t="str">
        <f>"140,0"</f>
        <v>140,0</v>
      </c>
      <c r="L140" s="6"/>
      <c r="M140" s="23">
        <f t="shared" ref="M140:M143" si="4">K140*N140</f>
        <v>88.404135125012033</v>
      </c>
      <c r="N140" s="23">
        <f>500/(-216.0475144 +16.2606339*E140+(-0.002388645)*E140^2+(-0.00113732)*E140^3+0.00000701863*E140^4+(-0.00000001291)*E140^5)</f>
        <v>0.63145810803580027</v>
      </c>
      <c r="O140" s="33" t="s">
        <v>27</v>
      </c>
    </row>
    <row r="141" spans="1:15">
      <c r="A141" s="24" t="s">
        <v>40</v>
      </c>
      <c r="B141" s="6" t="s">
        <v>775</v>
      </c>
      <c r="C141" s="6" t="s">
        <v>776</v>
      </c>
      <c r="D141" s="6" t="s">
        <v>927</v>
      </c>
      <c r="E141" s="6" t="s">
        <v>777</v>
      </c>
      <c r="F141" s="6" t="s">
        <v>16</v>
      </c>
      <c r="G141" s="7" t="s">
        <v>25</v>
      </c>
      <c r="H141" s="7" t="s">
        <v>61</v>
      </c>
      <c r="I141" s="7" t="s">
        <v>778</v>
      </c>
      <c r="J141" s="9"/>
      <c r="K141" s="9" t="str">
        <f>"137,5"</f>
        <v>137,5</v>
      </c>
      <c r="L141" s="6" t="s">
        <v>779</v>
      </c>
      <c r="M141" s="23">
        <f t="shared" si="4"/>
        <v>86.963787962747887</v>
      </c>
      <c r="N141" s="23">
        <f>500/(-216.0475144 +16.2606339*E141+(-0.002388645)*E141^2+(-0.00113732)*E141^3+0.00000701863*E141^4+(-0.00000001291)*E141^5)</f>
        <v>0.63246391245634825</v>
      </c>
      <c r="O141" s="33" t="s">
        <v>27</v>
      </c>
    </row>
    <row r="142" spans="1:15">
      <c r="A142" s="24" t="s">
        <v>75</v>
      </c>
      <c r="B142" s="6" t="s">
        <v>780</v>
      </c>
      <c r="C142" s="6" t="s">
        <v>781</v>
      </c>
      <c r="D142" s="6" t="s">
        <v>927</v>
      </c>
      <c r="E142" s="6" t="s">
        <v>782</v>
      </c>
      <c r="F142" s="6" t="s">
        <v>783</v>
      </c>
      <c r="G142" s="7" t="s">
        <v>153</v>
      </c>
      <c r="H142" s="8" t="s">
        <v>44</v>
      </c>
      <c r="I142" s="8" t="s">
        <v>44</v>
      </c>
      <c r="J142" s="9"/>
      <c r="K142" s="9" t="str">
        <f>"95,0"</f>
        <v>95,0</v>
      </c>
      <c r="L142" s="6"/>
      <c r="M142" s="23">
        <f t="shared" si="4"/>
        <v>69.141236586909613</v>
      </c>
      <c r="N142" s="23">
        <f>500/(-216.0475144 +16.2606339*E142+(-0.002388645)*E142^2+(-0.00113732)*E142^3+0.00000701863*E142^4+(-0.00000001291)*E142^5)</f>
        <v>0.72780249038852218</v>
      </c>
      <c r="O142" s="33" t="s">
        <v>94</v>
      </c>
    </row>
    <row r="143" spans="1:15" ht="14" thickBot="1">
      <c r="A143" s="26" t="s">
        <v>85</v>
      </c>
      <c r="B143" s="27" t="s">
        <v>313</v>
      </c>
      <c r="C143" s="27" t="s">
        <v>314</v>
      </c>
      <c r="D143" s="6" t="s">
        <v>927</v>
      </c>
      <c r="E143" s="27" t="s">
        <v>315</v>
      </c>
      <c r="F143" s="27" t="s">
        <v>115</v>
      </c>
      <c r="G143" s="28" t="s">
        <v>22</v>
      </c>
      <c r="H143" s="28" t="s">
        <v>316</v>
      </c>
      <c r="I143" s="28" t="s">
        <v>317</v>
      </c>
      <c r="J143" s="29"/>
      <c r="K143" s="29" t="str">
        <f>"70,0"</f>
        <v>70,0</v>
      </c>
      <c r="L143" s="27"/>
      <c r="M143" s="65">
        <f t="shared" si="4"/>
        <v>42.015181170149546</v>
      </c>
      <c r="N143" s="65">
        <f>500/(-216.0475144 +16.2606339*E143+(-0.002388645)*E143^2+(-0.00113732)*E143^3+0.00000701863*E143^4+(-0.00000001291)*E143^5)</f>
        <v>0.60021687385927924</v>
      </c>
      <c r="O143" s="34" t="s">
        <v>95</v>
      </c>
    </row>
    <row r="145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F149" s="5"/>
    </row>
    <row r="150" spans="1:12">
      <c r="F150" s="5"/>
    </row>
    <row r="152" spans="1:12" ht="14">
      <c r="C152" s="11"/>
      <c r="D152" s="11"/>
      <c r="E152" s="11"/>
    </row>
    <row r="153" spans="1:12" ht="14">
      <c r="C153" s="1"/>
      <c r="D153" s="1"/>
      <c r="E153" s="1"/>
      <c r="F153" s="1"/>
    </row>
    <row r="154" spans="1:12">
      <c r="F154" s="5"/>
    </row>
    <row r="155" spans="1:12">
      <c r="F155" s="5"/>
    </row>
    <row r="156" spans="1:12">
      <c r="F156" s="5"/>
    </row>
    <row r="158" spans="1:12" ht="14">
      <c r="C158" s="11"/>
      <c r="D158" s="11"/>
      <c r="E158" s="11"/>
    </row>
    <row r="159" spans="1:12" ht="14">
      <c r="C159" s="1"/>
      <c r="D159" s="1"/>
      <c r="E159" s="1"/>
      <c r="F159" s="1"/>
    </row>
    <row r="160" spans="1:12">
      <c r="F160" s="5"/>
    </row>
    <row r="161" spans="3:6">
      <c r="F161" s="5"/>
    </row>
    <row r="162" spans="3:6">
      <c r="F162" s="5"/>
    </row>
    <row r="164" spans="3:6" ht="14">
      <c r="C164" s="11"/>
      <c r="D164" s="11"/>
      <c r="E164" s="11"/>
    </row>
    <row r="165" spans="3:6" ht="14">
      <c r="C165" s="1"/>
      <c r="D165" s="1"/>
      <c r="E165" s="1"/>
      <c r="F165" s="1"/>
    </row>
    <row r="166" spans="3:6">
      <c r="F166" s="5"/>
    </row>
    <row r="167" spans="3:6">
      <c r="F167" s="5"/>
    </row>
    <row r="168" spans="3:6">
      <c r="F168" s="5"/>
    </row>
    <row r="170" spans="3:6" ht="14">
      <c r="C170" s="11"/>
      <c r="D170" s="11"/>
      <c r="E170" s="11"/>
    </row>
    <row r="171" spans="3:6" ht="14">
      <c r="C171" s="1"/>
      <c r="D171" s="1"/>
      <c r="E171" s="1"/>
      <c r="F171" s="1"/>
    </row>
    <row r="172" spans="3:6">
      <c r="F172" s="5"/>
    </row>
    <row r="173" spans="3:6">
      <c r="F173" s="5"/>
    </row>
    <row r="174" spans="3:6">
      <c r="F174" s="5"/>
    </row>
    <row r="176" spans="3:6" ht="14">
      <c r="C176" s="11"/>
      <c r="D176" s="11"/>
      <c r="E176" s="11"/>
    </row>
    <row r="177" spans="3:6" ht="14">
      <c r="C177" s="1"/>
      <c r="D177" s="1"/>
      <c r="E177" s="1"/>
      <c r="F177" s="1"/>
    </row>
    <row r="178" spans="3:6">
      <c r="F178" s="5"/>
    </row>
    <row r="179" spans="3:6">
      <c r="F179" s="5"/>
    </row>
    <row r="180" spans="3:6">
      <c r="F180" s="5"/>
    </row>
    <row r="182" spans="3:6" ht="14">
      <c r="C182" s="11"/>
      <c r="D182" s="11"/>
      <c r="E182" s="11"/>
    </row>
    <row r="183" spans="3:6" ht="14">
      <c r="C183" s="1"/>
      <c r="D183" s="1"/>
      <c r="E183" s="1"/>
      <c r="F183" s="1"/>
    </row>
    <row r="184" spans="3:6">
      <c r="F184" s="5"/>
    </row>
    <row r="185" spans="3:6">
      <c r="F185" s="5"/>
    </row>
    <row r="186" spans="3:6">
      <c r="F186" s="5"/>
    </row>
    <row r="188" spans="3:6" ht="14">
      <c r="C188" s="11"/>
      <c r="D188" s="11"/>
      <c r="E188" s="11"/>
    </row>
    <row r="189" spans="3:6" ht="14">
      <c r="C189" s="1"/>
      <c r="D189" s="1"/>
      <c r="E189" s="1"/>
      <c r="F189" s="1"/>
    </row>
    <row r="190" spans="3:6">
      <c r="F190" s="5"/>
    </row>
  </sheetData>
  <mergeCells count="27">
    <mergeCell ref="A105:K105"/>
    <mergeCell ref="A112:K112"/>
    <mergeCell ref="A118:K118"/>
    <mergeCell ref="A131:K131"/>
    <mergeCell ref="A139:K139"/>
    <mergeCell ref="A92:K92"/>
    <mergeCell ref="M3:M4"/>
    <mergeCell ref="O3:O4"/>
    <mergeCell ref="A5:K5"/>
    <mergeCell ref="A7:K7"/>
    <mergeCell ref="A12:K12"/>
    <mergeCell ref="A18:K18"/>
    <mergeCell ref="A25:K25"/>
    <mergeCell ref="A37:K37"/>
    <mergeCell ref="A51:K51"/>
    <mergeCell ref="A69:K69"/>
    <mergeCell ref="A78:K78"/>
    <mergeCell ref="D3:D4"/>
    <mergeCell ref="A1:O2"/>
    <mergeCell ref="A3:A4"/>
    <mergeCell ref="B3:B4"/>
    <mergeCell ref="C3:C4"/>
    <mergeCell ref="E3:E4"/>
    <mergeCell ref="F3:F4"/>
    <mergeCell ref="G3:J3"/>
    <mergeCell ref="K3:K4"/>
    <mergeCell ref="L3:L4"/>
  </mergeCells>
  <phoneticPr fontId="13" type="noConversion"/>
  <pageMargins left="0.19685039370078741" right="0.47244094488188981" top="0.43307086614173229" bottom="0.47244094488188981" header="0.51181102362204722" footer="0.51181102362204722"/>
  <pageSetup scale="69" fitToHeight="100" orientation="landscape" horizontalDpi="300" verticalDpi="300" r:id="rId1"/>
  <headerFooter alignWithMargins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7A7A1-8169-7D48-896C-FCB18E9DB718}">
  <sheetPr>
    <pageSetUpPr fitToPage="1"/>
  </sheetPr>
  <dimension ref="A1:O67"/>
  <sheetViews>
    <sheetView zoomScaleNormal="100" workbookViewId="0">
      <selection sqref="A1:O2"/>
    </sheetView>
  </sheetViews>
  <sheetFormatPr baseColWidth="10" defaultColWidth="9.1640625" defaultRowHeight="13"/>
  <cols>
    <col min="1" max="1" width="7.5" style="4" bestFit="1" customWidth="1"/>
    <col min="2" max="2" width="20" style="4" bestFit="1" customWidth="1"/>
    <col min="3" max="3" width="27.5" style="4" bestFit="1" customWidth="1"/>
    <col min="4" max="4" width="27.5" style="4" customWidth="1"/>
    <col min="5" max="5" width="21.5" style="4" bestFit="1" customWidth="1"/>
    <col min="6" max="6" width="15.5" style="4" bestFit="1" customWidth="1"/>
    <col min="7" max="10" width="5.5" style="5" bestFit="1" customWidth="1"/>
    <col min="11" max="11" width="11.33203125" style="5" bestFit="1" customWidth="1"/>
    <col min="12" max="12" width="14.6640625" style="4" bestFit="1" customWidth="1"/>
    <col min="13" max="13" width="9.1640625" style="16"/>
    <col min="14" max="14" width="8.1640625" style="16" customWidth="1"/>
    <col min="15" max="16384" width="9.1640625" style="3"/>
  </cols>
  <sheetData>
    <row r="1" spans="1:15" s="2" customFormat="1" ht="29" customHeight="1">
      <c r="A1" s="83" t="s">
        <v>784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</row>
    <row r="2" spans="1:15" s="2" customFormat="1" ht="62" customHeight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</row>
    <row r="3" spans="1:15" s="1" customFormat="1" ht="12.75" customHeight="1">
      <c r="A3" s="75" t="s">
        <v>912</v>
      </c>
      <c r="B3" s="79" t="s">
        <v>1</v>
      </c>
      <c r="C3" s="77" t="s">
        <v>918</v>
      </c>
      <c r="D3" s="108" t="s">
        <v>919</v>
      </c>
      <c r="E3" s="77" t="s">
        <v>2</v>
      </c>
      <c r="F3" s="74" t="s">
        <v>3</v>
      </c>
      <c r="G3" s="74" t="s">
        <v>5</v>
      </c>
      <c r="H3" s="74"/>
      <c r="I3" s="74"/>
      <c r="J3" s="74"/>
      <c r="K3" s="74" t="s">
        <v>450</v>
      </c>
      <c r="L3" s="104" t="s">
        <v>8</v>
      </c>
      <c r="M3" s="97" t="s">
        <v>911</v>
      </c>
      <c r="N3" s="15"/>
      <c r="O3" s="99" t="s">
        <v>9</v>
      </c>
    </row>
    <row r="4" spans="1:15" s="1" customFormat="1" ht="21" customHeight="1" thickBot="1">
      <c r="A4" s="76"/>
      <c r="B4" s="80"/>
      <c r="C4" s="78"/>
      <c r="D4" s="109"/>
      <c r="E4" s="78"/>
      <c r="F4" s="78"/>
      <c r="G4" s="39">
        <v>1</v>
      </c>
      <c r="H4" s="39">
        <v>2</v>
      </c>
      <c r="I4" s="39">
        <v>3</v>
      </c>
      <c r="J4" s="39" t="s">
        <v>10</v>
      </c>
      <c r="K4" s="78"/>
      <c r="L4" s="105"/>
      <c r="M4" s="98"/>
      <c r="N4" s="15"/>
      <c r="O4" s="100"/>
    </row>
    <row r="5" spans="1:15" ht="16">
      <c r="A5" s="101" t="s">
        <v>785</v>
      </c>
      <c r="B5" s="102"/>
      <c r="C5" s="103"/>
      <c r="D5" s="103"/>
      <c r="E5" s="103"/>
      <c r="F5" s="103"/>
      <c r="G5" s="103"/>
      <c r="H5" s="103"/>
      <c r="I5" s="103"/>
      <c r="J5" s="103"/>
      <c r="K5" s="103"/>
      <c r="O5" s="66"/>
    </row>
    <row r="6" spans="1:15">
      <c r="A6" s="24" t="s">
        <v>12</v>
      </c>
      <c r="B6" s="6" t="s">
        <v>29</v>
      </c>
      <c r="C6" s="6" t="s">
        <v>30</v>
      </c>
      <c r="D6" s="6" t="s">
        <v>921</v>
      </c>
      <c r="E6" s="6" t="s">
        <v>31</v>
      </c>
      <c r="F6" s="6" t="s">
        <v>16</v>
      </c>
      <c r="G6" s="7" t="s">
        <v>49</v>
      </c>
      <c r="H6" s="8" t="s">
        <v>50</v>
      </c>
      <c r="I6" s="7" t="s">
        <v>50</v>
      </c>
      <c r="J6" s="7" t="s">
        <v>80</v>
      </c>
      <c r="K6" s="9" t="str">
        <f>"127,5"</f>
        <v>127,5</v>
      </c>
      <c r="L6" s="6" t="s">
        <v>38</v>
      </c>
      <c r="M6" s="23">
        <f>K6*N6</f>
        <v>126.10231108181451</v>
      </c>
      <c r="N6" s="16">
        <f>500/(594.31747775582 +( (-27.23842536447)*E6) + (0.82112226871*E6^2) +((-0.00930733913)*E6^3)+(0.00004731582*E6^4)+((-0.00000009054)*E6^5))</f>
        <v>0.98903773397501571</v>
      </c>
      <c r="O6" s="33" t="s">
        <v>111</v>
      </c>
    </row>
    <row r="7" spans="1:15">
      <c r="A7" s="24" t="s">
        <v>40</v>
      </c>
      <c r="B7" s="6" t="s">
        <v>471</v>
      </c>
      <c r="C7" s="6" t="s">
        <v>472</v>
      </c>
      <c r="D7" s="6" t="s">
        <v>921</v>
      </c>
      <c r="E7" s="6" t="s">
        <v>473</v>
      </c>
      <c r="F7" s="6" t="s">
        <v>16</v>
      </c>
      <c r="G7" s="7" t="s">
        <v>35</v>
      </c>
      <c r="H7" s="8" t="s">
        <v>226</v>
      </c>
      <c r="I7" s="8" t="s">
        <v>226</v>
      </c>
      <c r="J7" s="9"/>
      <c r="K7" s="9" t="str">
        <f>"82,5"</f>
        <v>82,5</v>
      </c>
      <c r="L7" s="6" t="s">
        <v>910</v>
      </c>
      <c r="M7" s="23">
        <f t="shared" ref="M7:M8" si="0">K7*N7</f>
        <v>103.46201044350016</v>
      </c>
      <c r="N7" s="16">
        <f>500/(594.31747775582 +( (-27.23842536447)*E7) + (0.82112226871*E7^2) +((-0.00930733913)*E7^3)+(0.00004731582*E7^4)+((-0.00000009054)*E7^5))</f>
        <v>1.2540849750727292</v>
      </c>
      <c r="O7" s="33" t="s">
        <v>111</v>
      </c>
    </row>
    <row r="8" spans="1:15">
      <c r="A8" s="24" t="s">
        <v>75</v>
      </c>
      <c r="B8" s="6" t="s">
        <v>786</v>
      </c>
      <c r="C8" s="6" t="s">
        <v>787</v>
      </c>
      <c r="D8" s="6" t="s">
        <v>921</v>
      </c>
      <c r="E8" s="6" t="s">
        <v>788</v>
      </c>
      <c r="F8" s="6" t="s">
        <v>16</v>
      </c>
      <c r="G8" s="7" t="s">
        <v>17</v>
      </c>
      <c r="H8" s="7" t="s">
        <v>18</v>
      </c>
      <c r="I8" s="7" t="s">
        <v>19</v>
      </c>
      <c r="J8" s="9"/>
      <c r="K8" s="9" t="str">
        <f>"92,5"</f>
        <v>92,5</v>
      </c>
      <c r="L8" s="6" t="s">
        <v>227</v>
      </c>
      <c r="M8" s="23">
        <f t="shared" si="0"/>
        <v>95.430324136137941</v>
      </c>
      <c r="N8" s="16">
        <f>500/(594.31747775582 +( (-27.23842536447)*E8) + (0.82112226871*E8^2) +((-0.00930733913)*E8^3)+(0.00004731582*E8^4)+((-0.00000009054)*E8^5))</f>
        <v>1.0316791798501399</v>
      </c>
      <c r="O8" s="33" t="s">
        <v>52</v>
      </c>
    </row>
    <row r="9" spans="1:15">
      <c r="A9" s="25"/>
      <c r="B9" s="4" t="s">
        <v>53</v>
      </c>
      <c r="O9" s="32"/>
    </row>
    <row r="10" spans="1:15" ht="16">
      <c r="A10" s="71" t="s">
        <v>101</v>
      </c>
      <c r="B10" s="72"/>
      <c r="C10" s="73"/>
      <c r="D10" s="73"/>
      <c r="E10" s="73"/>
      <c r="F10" s="73"/>
      <c r="G10" s="73"/>
      <c r="H10" s="73"/>
      <c r="I10" s="73"/>
      <c r="J10" s="73"/>
      <c r="K10" s="73"/>
      <c r="O10" s="32"/>
    </row>
    <row r="11" spans="1:15">
      <c r="A11" s="24" t="s">
        <v>12</v>
      </c>
      <c r="B11" s="6" t="s">
        <v>539</v>
      </c>
      <c r="C11" s="6" t="s">
        <v>540</v>
      </c>
      <c r="D11" s="6" t="s">
        <v>920</v>
      </c>
      <c r="E11" s="6" t="s">
        <v>541</v>
      </c>
      <c r="F11" s="6" t="s">
        <v>16</v>
      </c>
      <c r="G11" s="7" t="s">
        <v>163</v>
      </c>
      <c r="H11" s="8" t="s">
        <v>74</v>
      </c>
      <c r="I11" s="7" t="s">
        <v>74</v>
      </c>
      <c r="J11" s="8" t="s">
        <v>59</v>
      </c>
      <c r="K11" s="9" t="str">
        <f>"215,0"</f>
        <v>215,0</v>
      </c>
      <c r="L11" s="6" t="s">
        <v>38</v>
      </c>
      <c r="M11" s="23">
        <f t="shared" ref="M11:M30" si="1">K11*N11</f>
        <v>144.66484803270112</v>
      </c>
      <c r="N11" s="16">
        <f>500/(-216.0475144 +16.2606339*E11+(-0.002388645)*E11^2+(-0.00113732)*E11^3+0.00000701863*E11^4+(-0.00000001291)*E11^5)</f>
        <v>0.67285975829163314</v>
      </c>
      <c r="O11" s="33" t="s">
        <v>111</v>
      </c>
    </row>
    <row r="12" spans="1:15" ht="16">
      <c r="A12" s="71"/>
      <c r="B12" s="72"/>
      <c r="C12" s="73"/>
      <c r="D12" s="73"/>
      <c r="E12" s="73"/>
      <c r="F12" s="73"/>
      <c r="G12" s="73"/>
      <c r="H12" s="73"/>
      <c r="I12" s="73"/>
      <c r="J12" s="73"/>
      <c r="K12" s="73"/>
      <c r="N12" s="16">
        <f t="shared" ref="N12:N30" si="2">500/(-216.0475144 +16.2606339*E12+(-0.002388645)*E12^2+(-0.00113732)*E12^3+0.00000701863*E12^4+(-0.00000001291)*E12^5)</f>
        <v>-2.3143057275552712</v>
      </c>
      <c r="O12" s="32"/>
    </row>
    <row r="13" spans="1:15" ht="16">
      <c r="A13" s="71" t="s">
        <v>914</v>
      </c>
      <c r="B13" s="72"/>
      <c r="C13" s="73"/>
      <c r="D13" s="73"/>
      <c r="E13" s="73"/>
      <c r="F13" s="73"/>
      <c r="G13" s="73"/>
      <c r="H13" s="73"/>
      <c r="I13" s="73"/>
      <c r="J13" s="73"/>
      <c r="K13" s="73"/>
      <c r="N13" s="16">
        <f t="shared" si="2"/>
        <v>-2.3143057275552712</v>
      </c>
      <c r="O13" s="32"/>
    </row>
    <row r="14" spans="1:15">
      <c r="A14" s="24" t="s">
        <v>12</v>
      </c>
      <c r="B14" s="6" t="s">
        <v>789</v>
      </c>
      <c r="C14" s="6" t="s">
        <v>790</v>
      </c>
      <c r="D14" s="6" t="s">
        <v>921</v>
      </c>
      <c r="E14" s="6" t="s">
        <v>791</v>
      </c>
      <c r="F14" s="6" t="s">
        <v>16</v>
      </c>
      <c r="G14" s="7" t="s">
        <v>110</v>
      </c>
      <c r="H14" s="8" t="s">
        <v>290</v>
      </c>
      <c r="I14" s="8" t="s">
        <v>290</v>
      </c>
      <c r="J14" s="9"/>
      <c r="K14" s="9" t="str">
        <f>"300,0"</f>
        <v>300,0</v>
      </c>
      <c r="L14" s="6" t="s">
        <v>792</v>
      </c>
      <c r="M14" s="23">
        <f t="shared" si="1"/>
        <v>188.17037004487787</v>
      </c>
      <c r="N14" s="23">
        <f t="shared" si="2"/>
        <v>0.62723456681625955</v>
      </c>
      <c r="O14" s="33" t="s">
        <v>39</v>
      </c>
    </row>
    <row r="15" spans="1:15">
      <c r="A15" s="24" t="s">
        <v>40</v>
      </c>
      <c r="B15" s="6" t="s">
        <v>793</v>
      </c>
      <c r="C15" s="6" t="s">
        <v>30</v>
      </c>
      <c r="D15" s="6" t="s">
        <v>921</v>
      </c>
      <c r="E15" s="6" t="s">
        <v>418</v>
      </c>
      <c r="F15" s="6" t="s">
        <v>16</v>
      </c>
      <c r="G15" s="8" t="s">
        <v>64</v>
      </c>
      <c r="H15" s="7" t="s">
        <v>64</v>
      </c>
      <c r="I15" s="7" t="s">
        <v>117</v>
      </c>
      <c r="J15" s="8" t="s">
        <v>65</v>
      </c>
      <c r="K15" s="9" t="str">
        <f>"250,0"</f>
        <v>250,0</v>
      </c>
      <c r="L15" s="6" t="s">
        <v>910</v>
      </c>
      <c r="M15" s="23">
        <f t="shared" si="1"/>
        <v>153.81172791265632</v>
      </c>
      <c r="N15" s="23">
        <f t="shared" si="2"/>
        <v>0.61524691165062528</v>
      </c>
      <c r="O15" s="33" t="s">
        <v>111</v>
      </c>
    </row>
    <row r="16" spans="1:15">
      <c r="A16" s="24" t="s">
        <v>75</v>
      </c>
      <c r="B16" s="6" t="s">
        <v>794</v>
      </c>
      <c r="C16" s="6" t="s">
        <v>795</v>
      </c>
      <c r="D16" s="6" t="s">
        <v>921</v>
      </c>
      <c r="E16" s="6" t="s">
        <v>796</v>
      </c>
      <c r="F16" s="6" t="s">
        <v>329</v>
      </c>
      <c r="G16" s="7" t="s">
        <v>37</v>
      </c>
      <c r="H16" s="8" t="s">
        <v>140</v>
      </c>
      <c r="I16" s="8" t="s">
        <v>162</v>
      </c>
      <c r="J16" s="9"/>
      <c r="K16" s="9" t="str">
        <f>"180,0"</f>
        <v>180,0</v>
      </c>
      <c r="L16" s="6" t="s">
        <v>480</v>
      </c>
      <c r="M16" s="23">
        <f t="shared" si="1"/>
        <v>139.78320702040074</v>
      </c>
      <c r="N16" s="23">
        <f t="shared" si="2"/>
        <v>0.77657337233555968</v>
      </c>
      <c r="O16" s="33" t="s">
        <v>111</v>
      </c>
    </row>
    <row r="17" spans="1:15">
      <c r="A17" s="24" t="s">
        <v>85</v>
      </c>
      <c r="B17" s="6" t="s">
        <v>797</v>
      </c>
      <c r="C17" s="6" t="s">
        <v>798</v>
      </c>
      <c r="D17" s="6" t="s">
        <v>921</v>
      </c>
      <c r="E17" s="6" t="s">
        <v>799</v>
      </c>
      <c r="F17" s="6" t="s">
        <v>329</v>
      </c>
      <c r="G17" s="7" t="s">
        <v>70</v>
      </c>
      <c r="H17" s="7" t="s">
        <v>162</v>
      </c>
      <c r="I17" s="8" t="s">
        <v>163</v>
      </c>
      <c r="J17" s="9"/>
      <c r="K17" s="9" t="str">
        <f>"192,5"</f>
        <v>192,5</v>
      </c>
      <c r="L17" s="6" t="s">
        <v>480</v>
      </c>
      <c r="M17" s="23">
        <f t="shared" si="1"/>
        <v>131.11064339898218</v>
      </c>
      <c r="N17" s="23">
        <f t="shared" si="2"/>
        <v>0.68109425142328406</v>
      </c>
      <c r="O17" s="33" t="s">
        <v>52</v>
      </c>
    </row>
    <row r="18" spans="1:15">
      <c r="A18" s="25"/>
      <c r="B18" s="4" t="s">
        <v>53</v>
      </c>
      <c r="N18" s="16">
        <f t="shared" si="2"/>
        <v>-2.3143057275552712</v>
      </c>
      <c r="O18" s="32"/>
    </row>
    <row r="19" spans="1:15" ht="16">
      <c r="A19" s="71" t="s">
        <v>915</v>
      </c>
      <c r="B19" s="72"/>
      <c r="C19" s="73"/>
      <c r="D19" s="73"/>
      <c r="E19" s="73"/>
      <c r="F19" s="73"/>
      <c r="G19" s="73"/>
      <c r="H19" s="73"/>
      <c r="I19" s="73"/>
      <c r="J19" s="73"/>
      <c r="K19" s="73"/>
      <c r="N19" s="16">
        <f t="shared" si="2"/>
        <v>-2.3143057275552712</v>
      </c>
      <c r="O19" s="32"/>
    </row>
    <row r="20" spans="1:15">
      <c r="A20" s="24" t="s">
        <v>12</v>
      </c>
      <c r="B20" s="6" t="s">
        <v>800</v>
      </c>
      <c r="C20" s="6" t="s">
        <v>801</v>
      </c>
      <c r="D20" s="6" t="s">
        <v>921</v>
      </c>
      <c r="E20" s="6" t="s">
        <v>802</v>
      </c>
      <c r="F20" s="6" t="s">
        <v>16</v>
      </c>
      <c r="G20" s="7" t="s">
        <v>205</v>
      </c>
      <c r="H20" s="8" t="s">
        <v>284</v>
      </c>
      <c r="I20" s="8" t="s">
        <v>284</v>
      </c>
      <c r="J20" s="9"/>
      <c r="K20" s="9" t="str">
        <f>"320,0"</f>
        <v>320,0</v>
      </c>
      <c r="L20" s="6" t="s">
        <v>803</v>
      </c>
      <c r="M20" s="23">
        <f t="shared" si="1"/>
        <v>188.79843674155791</v>
      </c>
      <c r="N20" s="23">
        <f t="shared" si="2"/>
        <v>0.58999511481736844</v>
      </c>
      <c r="O20" s="33" t="s">
        <v>39</v>
      </c>
    </row>
    <row r="21" spans="1:15">
      <c r="A21" s="24" t="s">
        <v>40</v>
      </c>
      <c r="B21" s="6" t="s">
        <v>804</v>
      </c>
      <c r="C21" s="6" t="s">
        <v>805</v>
      </c>
      <c r="D21" s="6" t="s">
        <v>921</v>
      </c>
      <c r="E21" s="6" t="s">
        <v>806</v>
      </c>
      <c r="F21" s="6" t="s">
        <v>16</v>
      </c>
      <c r="G21" s="7" t="s">
        <v>202</v>
      </c>
      <c r="H21" s="7" t="s">
        <v>193</v>
      </c>
      <c r="I21" s="8" t="s">
        <v>205</v>
      </c>
      <c r="J21" s="9"/>
      <c r="K21" s="9" t="str">
        <f>"310,0"</f>
        <v>310,0</v>
      </c>
      <c r="L21" s="6" t="s">
        <v>218</v>
      </c>
      <c r="M21" s="23">
        <f t="shared" si="1"/>
        <v>174.10745530562465</v>
      </c>
      <c r="N21" s="23">
        <f t="shared" si="2"/>
        <v>0.56163695259878921</v>
      </c>
      <c r="O21" s="33" t="s">
        <v>807</v>
      </c>
    </row>
    <row r="22" spans="1:15">
      <c r="A22" s="24" t="s">
        <v>75</v>
      </c>
      <c r="B22" s="6" t="s">
        <v>808</v>
      </c>
      <c r="C22" s="6" t="s">
        <v>809</v>
      </c>
      <c r="D22" s="6" t="s">
        <v>921</v>
      </c>
      <c r="E22" s="6" t="s">
        <v>810</v>
      </c>
      <c r="F22" s="6" t="s">
        <v>231</v>
      </c>
      <c r="G22" s="7" t="s">
        <v>65</v>
      </c>
      <c r="H22" s="7" t="s">
        <v>201</v>
      </c>
      <c r="I22" s="7" t="s">
        <v>105</v>
      </c>
      <c r="J22" s="9"/>
      <c r="K22" s="9" t="str">
        <f>"280,0"</f>
        <v>280,0</v>
      </c>
      <c r="L22" s="6" t="s">
        <v>84</v>
      </c>
      <c r="M22" s="23">
        <f t="shared" si="1"/>
        <v>167.48370820851815</v>
      </c>
      <c r="N22" s="23">
        <f t="shared" si="2"/>
        <v>0.59815610074470771</v>
      </c>
      <c r="O22" s="33" t="s">
        <v>111</v>
      </c>
    </row>
    <row r="23" spans="1:15">
      <c r="A23" s="24" t="s">
        <v>95</v>
      </c>
      <c r="B23" s="6" t="s">
        <v>811</v>
      </c>
      <c r="C23" s="6" t="s">
        <v>812</v>
      </c>
      <c r="D23" s="6" t="s">
        <v>921</v>
      </c>
      <c r="E23" s="6" t="s">
        <v>813</v>
      </c>
      <c r="F23" s="6" t="s">
        <v>16</v>
      </c>
      <c r="G23" s="8" t="s">
        <v>202</v>
      </c>
      <c r="H23" s="8" t="s">
        <v>110</v>
      </c>
      <c r="I23" s="8" t="s">
        <v>110</v>
      </c>
      <c r="J23" s="9"/>
      <c r="K23" s="9" t="str">
        <f>"0.00"</f>
        <v>0.00</v>
      </c>
      <c r="L23" s="6" t="s">
        <v>803</v>
      </c>
      <c r="M23" s="23" t="s">
        <v>95</v>
      </c>
      <c r="N23" s="23">
        <f t="shared" si="2"/>
        <v>0.58385391016877064</v>
      </c>
      <c r="O23" s="33" t="s">
        <v>95</v>
      </c>
    </row>
    <row r="24" spans="1:15">
      <c r="A24" s="25"/>
      <c r="N24" s="16">
        <f t="shared" si="2"/>
        <v>-2.3143057275552712</v>
      </c>
      <c r="O24" s="32"/>
    </row>
    <row r="25" spans="1:15" ht="16">
      <c r="A25" s="91" t="s">
        <v>302</v>
      </c>
      <c r="B25" s="92"/>
      <c r="C25" s="106"/>
      <c r="D25" s="106"/>
      <c r="E25" s="106"/>
      <c r="F25" s="106"/>
      <c r="G25" s="106"/>
      <c r="H25" s="106"/>
      <c r="I25" s="106"/>
      <c r="J25" s="106"/>
      <c r="K25" s="106"/>
      <c r="L25" s="18"/>
      <c r="N25" s="16">
        <f t="shared" si="2"/>
        <v>-2.3143057275552712</v>
      </c>
      <c r="O25" s="32"/>
    </row>
    <row r="26" spans="1:15">
      <c r="A26" s="24" t="s">
        <v>12</v>
      </c>
      <c r="B26" s="6" t="s">
        <v>814</v>
      </c>
      <c r="C26" s="6" t="s">
        <v>815</v>
      </c>
      <c r="D26" s="6" t="s">
        <v>923</v>
      </c>
      <c r="E26" s="6" t="s">
        <v>816</v>
      </c>
      <c r="F26" s="6" t="s">
        <v>817</v>
      </c>
      <c r="G26" s="7" t="s">
        <v>201</v>
      </c>
      <c r="H26" s="7" t="s">
        <v>105</v>
      </c>
      <c r="I26" s="7" t="s">
        <v>244</v>
      </c>
      <c r="J26" s="7" t="s">
        <v>107</v>
      </c>
      <c r="K26" s="9" t="str">
        <f>"292,5"</f>
        <v>292,5</v>
      </c>
      <c r="L26" s="6" t="s">
        <v>910</v>
      </c>
      <c r="M26" s="23">
        <f t="shared" si="1"/>
        <v>163.68125003300304</v>
      </c>
      <c r="N26" s="23">
        <f t="shared" si="2"/>
        <v>0.55959401720684798</v>
      </c>
      <c r="O26" s="33" t="s">
        <v>111</v>
      </c>
    </row>
    <row r="27" spans="1:15">
      <c r="A27" s="25"/>
      <c r="N27" s="16">
        <f t="shared" si="2"/>
        <v>-2.3143057275552712</v>
      </c>
      <c r="O27" s="32"/>
    </row>
    <row r="28" spans="1:15" ht="16">
      <c r="A28" s="91" t="s">
        <v>754</v>
      </c>
      <c r="B28" s="92"/>
      <c r="C28" s="106"/>
      <c r="D28" s="106"/>
      <c r="E28" s="106"/>
      <c r="F28" s="106"/>
      <c r="G28" s="106"/>
      <c r="H28" s="106"/>
      <c r="I28" s="106"/>
      <c r="J28" s="106"/>
      <c r="K28" s="106"/>
      <c r="L28" s="18"/>
      <c r="N28" s="16">
        <f t="shared" si="2"/>
        <v>-2.3143057275552712</v>
      </c>
      <c r="O28" s="32"/>
    </row>
    <row r="29" spans="1:15">
      <c r="A29" s="24" t="s">
        <v>12</v>
      </c>
      <c r="B29" s="6" t="s">
        <v>808</v>
      </c>
      <c r="C29" s="6" t="s">
        <v>818</v>
      </c>
      <c r="D29" s="6" t="s">
        <v>926</v>
      </c>
      <c r="E29" s="6" t="s">
        <v>810</v>
      </c>
      <c r="F29" s="6" t="s">
        <v>231</v>
      </c>
      <c r="G29" s="7" t="s">
        <v>65</v>
      </c>
      <c r="H29" s="7" t="s">
        <v>201</v>
      </c>
      <c r="I29" s="7" t="s">
        <v>105</v>
      </c>
      <c r="J29" s="9"/>
      <c r="K29" s="9" t="str">
        <f>"280,0"</f>
        <v>280,0</v>
      </c>
      <c r="L29" s="6" t="s">
        <v>84</v>
      </c>
      <c r="M29" s="23">
        <f t="shared" si="1"/>
        <v>167.48370820851815</v>
      </c>
      <c r="N29" s="23">
        <f t="shared" si="2"/>
        <v>0.59815610074470771</v>
      </c>
      <c r="O29" s="33" t="s">
        <v>111</v>
      </c>
    </row>
    <row r="30" spans="1:15" ht="14" thickBot="1">
      <c r="A30" s="26" t="s">
        <v>40</v>
      </c>
      <c r="B30" s="27" t="s">
        <v>763</v>
      </c>
      <c r="C30" s="27" t="s">
        <v>764</v>
      </c>
      <c r="D30" s="27" t="s">
        <v>926</v>
      </c>
      <c r="E30" s="27" t="s">
        <v>765</v>
      </c>
      <c r="F30" s="27" t="s">
        <v>16</v>
      </c>
      <c r="G30" s="28" t="s">
        <v>81</v>
      </c>
      <c r="H30" s="28" t="s">
        <v>117</v>
      </c>
      <c r="I30" s="67" t="s">
        <v>201</v>
      </c>
      <c r="J30" s="29"/>
      <c r="K30" s="29" t="str">
        <f>"250,0"</f>
        <v>250,0</v>
      </c>
      <c r="L30" s="27" t="s">
        <v>910</v>
      </c>
      <c r="M30" s="65">
        <f t="shared" si="1"/>
        <v>148.38241340565472</v>
      </c>
      <c r="N30" s="65">
        <f t="shared" si="2"/>
        <v>0.59352965362261889</v>
      </c>
      <c r="O30" s="34" t="s">
        <v>111</v>
      </c>
    </row>
    <row r="36" spans="3:6" ht="18">
      <c r="C36" s="10"/>
      <c r="D36" s="10"/>
      <c r="E36" s="10"/>
    </row>
    <row r="37" spans="3:6" ht="16">
      <c r="C37" s="37"/>
      <c r="D37" s="69"/>
      <c r="E37" s="37"/>
    </row>
    <row r="38" spans="3:6" ht="14">
      <c r="C38" s="11"/>
      <c r="D38" s="11"/>
      <c r="E38" s="11"/>
    </row>
    <row r="39" spans="3:6" ht="14">
      <c r="C39" s="1"/>
      <c r="D39" s="1"/>
      <c r="E39" s="1"/>
      <c r="F39" s="1"/>
    </row>
    <row r="40" spans="3:6">
      <c r="F40" s="5"/>
    </row>
    <row r="42" spans="3:6" ht="14">
      <c r="C42" s="11"/>
      <c r="D42" s="11"/>
      <c r="E42" s="11"/>
    </row>
    <row r="43" spans="3:6" ht="14">
      <c r="C43" s="1"/>
      <c r="D43" s="1"/>
      <c r="E43" s="1"/>
      <c r="F43" s="1"/>
    </row>
    <row r="44" spans="3:6">
      <c r="F44" s="5"/>
    </row>
    <row r="45" spans="3:6">
      <c r="F45" s="5"/>
    </row>
    <row r="46" spans="3:6">
      <c r="F46" s="5"/>
    </row>
    <row r="49" spans="3:6" ht="16">
      <c r="C49" s="37"/>
      <c r="D49" s="69"/>
      <c r="E49" s="37"/>
    </row>
    <row r="50" spans="3:6" ht="14">
      <c r="C50" s="11"/>
      <c r="D50" s="11"/>
      <c r="E50" s="11"/>
    </row>
    <row r="51" spans="3:6" ht="14">
      <c r="C51" s="1"/>
      <c r="D51" s="1"/>
      <c r="E51" s="1"/>
      <c r="F51" s="1"/>
    </row>
    <row r="52" spans="3:6">
      <c r="F52" s="5"/>
    </row>
    <row r="54" spans="3:6" ht="14">
      <c r="C54" s="11"/>
      <c r="D54" s="11"/>
      <c r="E54" s="11"/>
    </row>
    <row r="55" spans="3:6" ht="14">
      <c r="C55" s="1"/>
      <c r="D55" s="1"/>
      <c r="E55" s="1"/>
      <c r="F55" s="1"/>
    </row>
    <row r="56" spans="3:6">
      <c r="F56" s="5"/>
    </row>
    <row r="57" spans="3:6">
      <c r="F57" s="5"/>
    </row>
    <row r="58" spans="3:6">
      <c r="F58" s="5"/>
    </row>
    <row r="60" spans="3:6" ht="14">
      <c r="C60" s="11"/>
      <c r="D60" s="11"/>
      <c r="E60" s="11"/>
    </row>
    <row r="61" spans="3:6" ht="14">
      <c r="C61" s="1"/>
      <c r="D61" s="1"/>
      <c r="E61" s="1"/>
      <c r="F61" s="1"/>
    </row>
    <row r="62" spans="3:6">
      <c r="F62" s="5"/>
    </row>
    <row r="64" spans="3:6" ht="14">
      <c r="C64" s="11"/>
      <c r="D64" s="11"/>
      <c r="E64" s="11"/>
    </row>
    <row r="65" spans="3:6" ht="14">
      <c r="C65" s="1"/>
      <c r="D65" s="1"/>
      <c r="E65" s="1"/>
      <c r="F65" s="1"/>
    </row>
    <row r="66" spans="3:6">
      <c r="F66" s="5"/>
    </row>
    <row r="67" spans="3:6">
      <c r="F67" s="5"/>
    </row>
  </sheetData>
  <mergeCells count="19">
    <mergeCell ref="A19:K19"/>
    <mergeCell ref="A25:K25"/>
    <mergeCell ref="A28:K28"/>
    <mergeCell ref="M3:M4"/>
    <mergeCell ref="O3:O4"/>
    <mergeCell ref="A5:K5"/>
    <mergeCell ref="A10:K10"/>
    <mergeCell ref="A12:K12"/>
    <mergeCell ref="A13:K13"/>
    <mergeCell ref="D3:D4"/>
    <mergeCell ref="A1:O2"/>
    <mergeCell ref="A3:A4"/>
    <mergeCell ref="B3:B4"/>
    <mergeCell ref="C3:C4"/>
    <mergeCell ref="E3:E4"/>
    <mergeCell ref="F3:F4"/>
    <mergeCell ref="G3:J3"/>
    <mergeCell ref="K3:K4"/>
    <mergeCell ref="L3:L4"/>
  </mergeCells>
  <pageMargins left="0.19685039370078741" right="0.47244094488188981" top="0.43307086614173229" bottom="0.47244094488188981" header="0.51181102362204722" footer="0.51181102362204722"/>
  <pageSetup scale="77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5365E-C972-414C-8BF9-1A76C40CF949}">
  <dimension ref="A1:O122"/>
  <sheetViews>
    <sheetView tabSelected="1" zoomScaleNormal="100" workbookViewId="0">
      <selection sqref="A1:O2"/>
    </sheetView>
  </sheetViews>
  <sheetFormatPr baseColWidth="10" defaultColWidth="9.1640625" defaultRowHeight="13"/>
  <cols>
    <col min="1" max="1" width="7.5" style="4" bestFit="1" customWidth="1"/>
    <col min="2" max="2" width="27.1640625" style="4" bestFit="1" customWidth="1"/>
    <col min="3" max="4" width="27.83203125" style="4" customWidth="1"/>
    <col min="5" max="5" width="21.5" style="4" bestFit="1" customWidth="1"/>
    <col min="6" max="6" width="16.5" style="4" bestFit="1" customWidth="1"/>
    <col min="7" max="10" width="5.5" style="5" bestFit="1" customWidth="1"/>
    <col min="11" max="11" width="11.33203125" style="5" bestFit="1" customWidth="1"/>
    <col min="12" max="12" width="17" style="4" bestFit="1" customWidth="1"/>
    <col min="13" max="14" width="9.6640625" style="16" customWidth="1"/>
    <col min="15" max="15" width="9.6640625" style="35" customWidth="1"/>
    <col min="16" max="16384" width="9.1640625" style="3"/>
  </cols>
  <sheetData>
    <row r="1" spans="1:15" s="2" customFormat="1" ht="29" customHeight="1">
      <c r="A1" s="83" t="s">
        <v>820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</row>
    <row r="2" spans="1:15" s="2" customFormat="1" ht="62" customHeight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</row>
    <row r="3" spans="1:15" s="1" customFormat="1" ht="12.75" customHeight="1">
      <c r="A3" s="75" t="s">
        <v>912</v>
      </c>
      <c r="B3" s="79" t="s">
        <v>1</v>
      </c>
      <c r="C3" s="77" t="s">
        <v>918</v>
      </c>
      <c r="D3" s="108" t="s">
        <v>919</v>
      </c>
      <c r="E3" s="77" t="s">
        <v>2</v>
      </c>
      <c r="F3" s="74" t="s">
        <v>3</v>
      </c>
      <c r="G3" s="74" t="s">
        <v>6</v>
      </c>
      <c r="H3" s="74"/>
      <c r="I3" s="74"/>
      <c r="J3" s="74"/>
      <c r="K3" s="74" t="s">
        <v>450</v>
      </c>
      <c r="L3" s="95" t="s">
        <v>8</v>
      </c>
      <c r="M3" s="97" t="s">
        <v>911</v>
      </c>
      <c r="N3" s="15"/>
      <c r="O3" s="89" t="s">
        <v>9</v>
      </c>
    </row>
    <row r="4" spans="1:15" s="1" customFormat="1" ht="21" customHeight="1" thickBot="1">
      <c r="A4" s="76"/>
      <c r="B4" s="80"/>
      <c r="C4" s="78"/>
      <c r="D4" s="109"/>
      <c r="E4" s="78"/>
      <c r="F4" s="78"/>
      <c r="G4" s="39">
        <v>1</v>
      </c>
      <c r="H4" s="39">
        <v>2</v>
      </c>
      <c r="I4" s="39">
        <v>3</v>
      </c>
      <c r="J4" s="39" t="s">
        <v>10</v>
      </c>
      <c r="K4" s="78"/>
      <c r="L4" s="96"/>
      <c r="M4" s="98"/>
      <c r="N4" s="15"/>
      <c r="O4" s="90"/>
    </row>
    <row r="5" spans="1:15" ht="16">
      <c r="A5" s="101" t="s">
        <v>821</v>
      </c>
      <c r="B5" s="102"/>
      <c r="C5" s="103"/>
      <c r="D5" s="103"/>
      <c r="E5" s="103"/>
      <c r="F5" s="103"/>
      <c r="G5" s="103"/>
      <c r="H5" s="103"/>
      <c r="I5" s="103"/>
      <c r="J5" s="103"/>
      <c r="K5" s="103"/>
      <c r="O5" s="32"/>
    </row>
    <row r="6" spans="1:15">
      <c r="A6" s="24" t="s">
        <v>12</v>
      </c>
      <c r="B6" s="6" t="s">
        <v>822</v>
      </c>
      <c r="C6" s="6" t="s">
        <v>823</v>
      </c>
      <c r="D6" s="6" t="s">
        <v>922</v>
      </c>
      <c r="E6" s="6" t="s">
        <v>824</v>
      </c>
      <c r="F6" s="6" t="s">
        <v>231</v>
      </c>
      <c r="G6" s="8" t="s">
        <v>71</v>
      </c>
      <c r="H6" s="7" t="s">
        <v>71</v>
      </c>
      <c r="I6" s="7" t="s">
        <v>24</v>
      </c>
      <c r="J6" s="9"/>
      <c r="K6" s="9" t="str">
        <f>"125,0"</f>
        <v>125,0</v>
      </c>
      <c r="L6" s="6" t="s">
        <v>825</v>
      </c>
      <c r="M6" s="23">
        <f>K6*N6</f>
        <v>139.36085941163131</v>
      </c>
      <c r="N6" s="23">
        <f>500/(594.31747775582 +( (-27.23842536447)*E6) + (0.82112226871*E6^2) +((-0.00930733913)*E6^3)+(0.00004731582*E6^4)+((-0.00000009054)*E6^5))</f>
        <v>1.1148868752930505</v>
      </c>
      <c r="O6" s="33" t="s">
        <v>52</v>
      </c>
    </row>
    <row r="7" spans="1:15">
      <c r="A7" s="24" t="s">
        <v>40</v>
      </c>
      <c r="B7" s="6" t="s">
        <v>826</v>
      </c>
      <c r="C7" s="6" t="s">
        <v>827</v>
      </c>
      <c r="D7" s="6" t="s">
        <v>922</v>
      </c>
      <c r="E7" s="6" t="s">
        <v>828</v>
      </c>
      <c r="F7" s="6" t="s">
        <v>829</v>
      </c>
      <c r="G7" s="7" t="s">
        <v>317</v>
      </c>
      <c r="H7" s="7" t="s">
        <v>17</v>
      </c>
      <c r="I7" s="7" t="s">
        <v>153</v>
      </c>
      <c r="J7" s="9"/>
      <c r="K7" s="9" t="str">
        <f>"95,0"</f>
        <v>95,0</v>
      </c>
      <c r="L7" s="6" t="s">
        <v>830</v>
      </c>
      <c r="M7" s="23">
        <f t="shared" ref="M7:M8" si="0">K7*N7</f>
        <v>112.24919417763049</v>
      </c>
      <c r="N7" s="23">
        <f>500/(594.31747775582 +( (-27.23842536447)*E7) + (0.82112226871*E7^2) +((-0.00930733913)*E7^3)+(0.00004731582*E7^4)+((-0.00000009054)*E7^5))</f>
        <v>1.1815704650276893</v>
      </c>
      <c r="O7" s="33" t="s">
        <v>222</v>
      </c>
    </row>
    <row r="8" spans="1:15">
      <c r="A8" s="24" t="s">
        <v>75</v>
      </c>
      <c r="B8" s="6" t="s">
        <v>831</v>
      </c>
      <c r="C8" s="6" t="s">
        <v>832</v>
      </c>
      <c r="D8" s="6" t="s">
        <v>922</v>
      </c>
      <c r="E8" s="6" t="s">
        <v>833</v>
      </c>
      <c r="F8" s="6" t="s">
        <v>16</v>
      </c>
      <c r="G8" s="7" t="s">
        <v>17</v>
      </c>
      <c r="H8" s="7" t="s">
        <v>338</v>
      </c>
      <c r="I8" s="7" t="s">
        <v>226</v>
      </c>
      <c r="J8" s="9"/>
      <c r="K8" s="9" t="str">
        <f>"90,0"</f>
        <v>90,0</v>
      </c>
      <c r="L8" s="6" t="s">
        <v>834</v>
      </c>
      <c r="M8" s="23">
        <f t="shared" si="0"/>
        <v>95.182860068637822</v>
      </c>
      <c r="N8" s="23">
        <f>500/(594.31747775582 +( (-27.23842536447)*E8) + (0.82112226871*E8^2) +((-0.00930733913)*E8^3)+(0.00004731582*E8^4)+((-0.00000009054)*E8^5))</f>
        <v>1.0575873340959758</v>
      </c>
      <c r="O8" s="33" t="s">
        <v>94</v>
      </c>
    </row>
    <row r="9" spans="1:15">
      <c r="A9" s="25"/>
      <c r="N9" s="16">
        <f>500/(594.31747775582 +( (-27.23842536447)*E9) + (0.82112226871*E9^2) +((-0.00930733913)*E9^3)+(0.00004731582*E9^4)+((-0.00000009054)*E9^5))</f>
        <v>0.84130118785675168</v>
      </c>
      <c r="O9" s="32"/>
    </row>
    <row r="10" spans="1:15" ht="16">
      <c r="A10" s="71" t="s">
        <v>835</v>
      </c>
      <c r="B10" s="72"/>
      <c r="C10" s="73"/>
      <c r="D10" s="73"/>
      <c r="E10" s="73"/>
      <c r="F10" s="73"/>
      <c r="G10" s="73"/>
      <c r="H10" s="73"/>
      <c r="I10" s="73"/>
      <c r="J10" s="73"/>
      <c r="K10" s="73"/>
      <c r="N10" s="16">
        <f>500/(594.31747775582 +( (-27.23842536447)*E10) + (0.82112226871*E10^2) +((-0.00930733913)*E10^3)+(0.00004731582*E10^4)+((-0.00000009054)*E10^5))</f>
        <v>0.84130118785675168</v>
      </c>
      <c r="O10" s="32"/>
    </row>
    <row r="11" spans="1:15">
      <c r="A11" s="24" t="s">
        <v>12</v>
      </c>
      <c r="B11" s="6" t="s">
        <v>467</v>
      </c>
      <c r="C11" s="6" t="s">
        <v>468</v>
      </c>
      <c r="D11" s="6" t="s">
        <v>920</v>
      </c>
      <c r="E11" s="6" t="s">
        <v>469</v>
      </c>
      <c r="F11" s="6" t="s">
        <v>16</v>
      </c>
      <c r="G11" s="7" t="s">
        <v>61</v>
      </c>
      <c r="H11" s="7" t="s">
        <v>108</v>
      </c>
      <c r="I11" s="9" t="s">
        <v>90</v>
      </c>
      <c r="J11" s="9"/>
      <c r="K11" s="9" t="str">
        <f>"145,0"</f>
        <v>145,0</v>
      </c>
      <c r="L11" s="6" t="s">
        <v>836</v>
      </c>
      <c r="M11" s="23">
        <f t="shared" ref="M11:M23" si="1">K11*N11</f>
        <v>163.99964806004374</v>
      </c>
      <c r="N11" s="23">
        <f>500/(594.31747775582 +( (-27.23842536447)*E11) + (0.82112226871*E11^2) +((-0.00930733913)*E11^3)+(0.00004731582*E11^4)+((-0.00000009054)*E11^5))</f>
        <v>1.1310320555865085</v>
      </c>
      <c r="O11" s="33" t="s">
        <v>111</v>
      </c>
    </row>
    <row r="12" spans="1:15">
      <c r="A12" s="25"/>
      <c r="N12" s="16">
        <f>500/(594.31747775582 +( (-27.23842536447)*E12) + (0.82112226871*E12^2) +((-0.00930733913)*E12^3)+(0.00004731582*E12^4)+((-0.00000009054)*E12^5))</f>
        <v>0.84130118785675168</v>
      </c>
      <c r="O12" s="32"/>
    </row>
    <row r="13" spans="1:15" ht="16">
      <c r="A13" s="71" t="s">
        <v>916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N13" s="16">
        <f>500/(594.31747775582 +( (-27.23842536447)*E13) + (0.82112226871*E13^2) +((-0.00930733913)*E13^3)+(0.00004731582*E13^4)+((-0.00000009054)*E13^5))</f>
        <v>0.84130118785675168</v>
      </c>
      <c r="O13" s="32"/>
    </row>
    <row r="14" spans="1:15">
      <c r="A14" s="24" t="s">
        <v>12</v>
      </c>
      <c r="B14" s="6" t="s">
        <v>837</v>
      </c>
      <c r="C14" s="6" t="s">
        <v>838</v>
      </c>
      <c r="D14" s="6" t="s">
        <v>921</v>
      </c>
      <c r="E14" s="6" t="s">
        <v>839</v>
      </c>
      <c r="F14" s="6" t="s">
        <v>773</v>
      </c>
      <c r="G14" s="7" t="s">
        <v>89</v>
      </c>
      <c r="H14" s="7" t="s">
        <v>32</v>
      </c>
      <c r="I14" s="7" t="s">
        <v>840</v>
      </c>
      <c r="J14" s="7" t="s">
        <v>841</v>
      </c>
      <c r="K14" s="9" t="s">
        <v>840</v>
      </c>
      <c r="L14" s="6" t="s">
        <v>842</v>
      </c>
      <c r="M14" s="23">
        <f t="shared" si="1"/>
        <v>202.35919043624273</v>
      </c>
      <c r="N14" s="23">
        <f>500/(594.31747775582 +( (-27.23842536447)*E14) + (0.82112226871*E14^2) +((-0.00930733913)*E14^3)+(0.00004731582*E14^4)+((-0.00000009054)*E14^5))</f>
        <v>1.2807543698496375</v>
      </c>
      <c r="O14" s="33" t="s">
        <v>39</v>
      </c>
    </row>
    <row r="15" spans="1:15">
      <c r="A15" s="24" t="s">
        <v>40</v>
      </c>
      <c r="B15" s="6" t="s">
        <v>843</v>
      </c>
      <c r="C15" s="6" t="s">
        <v>844</v>
      </c>
      <c r="D15" s="6" t="s">
        <v>921</v>
      </c>
      <c r="E15" s="6" t="s">
        <v>845</v>
      </c>
      <c r="F15" s="6" t="s">
        <v>115</v>
      </c>
      <c r="G15" s="7" t="s">
        <v>407</v>
      </c>
      <c r="H15" s="7" t="s">
        <v>49</v>
      </c>
      <c r="I15" s="8" t="s">
        <v>125</v>
      </c>
      <c r="J15" s="9"/>
      <c r="K15" s="9" t="str">
        <f>"120,0"</f>
        <v>120,0</v>
      </c>
      <c r="L15" s="6" t="s">
        <v>181</v>
      </c>
      <c r="M15" s="23">
        <f t="shared" si="1"/>
        <v>170.76672268319919</v>
      </c>
      <c r="N15" s="23">
        <f>500/(594.31747775582 +( (-27.23842536447)*E15) + (0.82112226871*E15^2) +((-0.00930733913)*E15^3)+(0.00004731582*E15^4)+((-0.00000009054)*E15^5))</f>
        <v>1.4230560223599933</v>
      </c>
      <c r="O15" s="33" t="s">
        <v>39</v>
      </c>
    </row>
    <row r="16" spans="1:15">
      <c r="A16" s="24" t="s">
        <v>75</v>
      </c>
      <c r="B16" s="6" t="s">
        <v>41</v>
      </c>
      <c r="C16" s="6" t="s">
        <v>42</v>
      </c>
      <c r="D16" s="6" t="s">
        <v>921</v>
      </c>
      <c r="E16" s="6" t="s">
        <v>43</v>
      </c>
      <c r="F16" s="6" t="s">
        <v>16</v>
      </c>
      <c r="G16" s="7" t="s">
        <v>23</v>
      </c>
      <c r="H16" s="7" t="s">
        <v>49</v>
      </c>
      <c r="I16" s="7" t="s">
        <v>50</v>
      </c>
      <c r="J16" s="9"/>
      <c r="K16" s="9" t="str">
        <f>"127,5"</f>
        <v>127,5</v>
      </c>
      <c r="L16" s="6" t="s">
        <v>51</v>
      </c>
      <c r="M16" s="23">
        <f t="shared" si="1"/>
        <v>151.07562360334575</v>
      </c>
      <c r="N16" s="23">
        <f>500/(594.31747775582 +( (-27.23842536447)*E16) + (0.82112226871*E16^2) +((-0.00930733913)*E16^3)+(0.00004731582*E16^4)+((-0.00000009054)*E16^5))</f>
        <v>1.1849068517909471</v>
      </c>
      <c r="O16" s="33" t="s">
        <v>111</v>
      </c>
    </row>
    <row r="17" spans="1:15">
      <c r="A17" s="24" t="s">
        <v>85</v>
      </c>
      <c r="B17" s="6" t="s">
        <v>846</v>
      </c>
      <c r="C17" s="6" t="s">
        <v>847</v>
      </c>
      <c r="D17" s="6" t="s">
        <v>921</v>
      </c>
      <c r="E17" s="6" t="s">
        <v>333</v>
      </c>
      <c r="F17" s="6" t="s">
        <v>231</v>
      </c>
      <c r="G17" s="7" t="s">
        <v>153</v>
      </c>
      <c r="H17" s="7" t="s">
        <v>91</v>
      </c>
      <c r="I17" s="7" t="s">
        <v>44</v>
      </c>
      <c r="J17" s="9"/>
      <c r="K17" s="9" t="str">
        <f>"105,0"</f>
        <v>105,0</v>
      </c>
      <c r="L17" s="6" t="s">
        <v>848</v>
      </c>
      <c r="M17" s="23">
        <f t="shared" si="1"/>
        <v>139.06414540429446</v>
      </c>
      <c r="N17" s="23">
        <f>500/(594.31747775582 +( (-27.23842536447)*E17) + (0.82112226871*E17^2) +((-0.00930733913)*E17^3)+(0.00004731582*E17^4)+((-0.00000009054)*E17^5))</f>
        <v>1.324420432421852</v>
      </c>
      <c r="O17" s="33" t="s">
        <v>52</v>
      </c>
    </row>
    <row r="18" spans="1:15">
      <c r="A18" s="25"/>
      <c r="B18" s="4" t="s">
        <v>53</v>
      </c>
      <c r="N18" s="16">
        <f>500/(594.31747775582 +( (-27.23842536447)*E18) + (0.82112226871*E18^2) +((-0.00930733913)*E18^3)+(0.00004731582*E18^4)+((-0.00000009054)*E18^5))</f>
        <v>0.84130118785675168</v>
      </c>
      <c r="O18" s="32"/>
    </row>
    <row r="19" spans="1:15" ht="16">
      <c r="A19" s="71" t="s">
        <v>917</v>
      </c>
      <c r="B19" s="72"/>
      <c r="C19" s="73"/>
      <c r="D19" s="73"/>
      <c r="E19" s="73"/>
      <c r="F19" s="73"/>
      <c r="G19" s="73"/>
      <c r="H19" s="73"/>
      <c r="I19" s="73"/>
      <c r="J19" s="73"/>
      <c r="K19" s="73"/>
      <c r="N19" s="16">
        <f>500/(594.31747775582 +( (-27.23842536447)*E19) + (0.82112226871*E19^2) +((-0.00930733913)*E19^3)+(0.00004731582*E19^4)+((-0.00000009054)*E19^5))</f>
        <v>0.84130118785675168</v>
      </c>
      <c r="O19" s="32"/>
    </row>
    <row r="20" spans="1:15">
      <c r="A20" s="24" t="s">
        <v>12</v>
      </c>
      <c r="B20" s="6" t="s">
        <v>29</v>
      </c>
      <c r="C20" s="6" t="s">
        <v>30</v>
      </c>
      <c r="D20" s="6" t="s">
        <v>921</v>
      </c>
      <c r="E20" s="6" t="s">
        <v>31</v>
      </c>
      <c r="F20" s="6" t="s">
        <v>16</v>
      </c>
      <c r="G20" s="7" t="s">
        <v>32</v>
      </c>
      <c r="H20" s="7" t="s">
        <v>36</v>
      </c>
      <c r="I20" s="8" t="s">
        <v>37</v>
      </c>
      <c r="J20" s="9"/>
      <c r="K20" s="9" t="str">
        <f>"165,0"</f>
        <v>165,0</v>
      </c>
      <c r="L20" s="6" t="s">
        <v>38</v>
      </c>
      <c r="M20" s="23">
        <f t="shared" si="1"/>
        <v>163.1912261058776</v>
      </c>
      <c r="N20" s="23">
        <f>500/(594.31747775582 +( (-27.23842536447)*E20) + (0.82112226871*E20^2) +((-0.00930733913)*E20^3)+(0.00004731582*E20^4)+((-0.00000009054)*E20^5))</f>
        <v>0.98903773397501571</v>
      </c>
      <c r="O20" s="33" t="s">
        <v>111</v>
      </c>
    </row>
    <row r="21" spans="1:15">
      <c r="A21" s="24" t="s">
        <v>40</v>
      </c>
      <c r="B21" s="6" t="s">
        <v>849</v>
      </c>
      <c r="C21" s="6" t="s">
        <v>850</v>
      </c>
      <c r="D21" s="6" t="s">
        <v>921</v>
      </c>
      <c r="E21" s="6" t="s">
        <v>351</v>
      </c>
      <c r="F21" s="6" t="s">
        <v>58</v>
      </c>
      <c r="G21" s="7" t="s">
        <v>44</v>
      </c>
      <c r="H21" s="7" t="s">
        <v>23</v>
      </c>
      <c r="I21" s="8" t="s">
        <v>49</v>
      </c>
      <c r="J21" s="9"/>
      <c r="K21" s="9" t="str">
        <f>"115,0"</f>
        <v>115,0</v>
      </c>
      <c r="L21" s="6" t="s">
        <v>910</v>
      </c>
      <c r="M21" s="23">
        <f t="shared" si="1"/>
        <v>129.89693913997561</v>
      </c>
      <c r="N21" s="23">
        <f>500/(594.31747775582 +( (-27.23842536447)*E21) + (0.82112226871*E21^2) +((-0.00930733913)*E21^3)+(0.00004731582*E21^4)+((-0.00000009054)*E21^5))</f>
        <v>1.1295386012171793</v>
      </c>
      <c r="O21" s="33" t="s">
        <v>52</v>
      </c>
    </row>
    <row r="22" spans="1:15">
      <c r="A22" s="24" t="s">
        <v>75</v>
      </c>
      <c r="B22" s="6" t="s">
        <v>851</v>
      </c>
      <c r="C22" s="6" t="s">
        <v>198</v>
      </c>
      <c r="D22" s="6" t="s">
        <v>921</v>
      </c>
      <c r="E22" s="6" t="s">
        <v>151</v>
      </c>
      <c r="F22" s="6" t="s">
        <v>16</v>
      </c>
      <c r="G22" s="8" t="s">
        <v>226</v>
      </c>
      <c r="H22" s="7" t="s">
        <v>226</v>
      </c>
      <c r="I22" s="7" t="s">
        <v>19</v>
      </c>
      <c r="J22" s="9"/>
      <c r="K22" s="9" t="str">
        <f>"92,5"</f>
        <v>92,5</v>
      </c>
      <c r="L22" s="6" t="s">
        <v>852</v>
      </c>
      <c r="M22" s="23">
        <f t="shared" si="1"/>
        <v>99.822087358804382</v>
      </c>
      <c r="N22" s="23">
        <f>500/(594.31747775582 +( (-27.23842536447)*E22) + (0.82112226871*E22^2) +((-0.00930733913)*E22^3)+(0.00004731582*E22^4)+((-0.00000009054)*E22^5))</f>
        <v>1.0791577011762636</v>
      </c>
      <c r="O22" s="33" t="s">
        <v>94</v>
      </c>
    </row>
    <row r="23" spans="1:15">
      <c r="A23" s="24" t="s">
        <v>85</v>
      </c>
      <c r="B23" s="6" t="s">
        <v>853</v>
      </c>
      <c r="C23" s="6" t="s">
        <v>854</v>
      </c>
      <c r="D23" s="6" t="s">
        <v>921</v>
      </c>
      <c r="E23" s="6" t="s">
        <v>855</v>
      </c>
      <c r="F23" s="6" t="s">
        <v>829</v>
      </c>
      <c r="G23" s="7" t="s">
        <v>317</v>
      </c>
      <c r="H23" s="7" t="s">
        <v>17</v>
      </c>
      <c r="I23" s="7" t="s">
        <v>153</v>
      </c>
      <c r="J23" s="9"/>
      <c r="K23" s="9" t="str">
        <f>"95,0"</f>
        <v>95,0</v>
      </c>
      <c r="L23" s="6" t="s">
        <v>830</v>
      </c>
      <c r="M23" s="23">
        <f t="shared" si="1"/>
        <v>89.35795494143801</v>
      </c>
      <c r="N23" s="23">
        <f>500/(594.31747775582 +( (-27.23842536447)*E23) + (0.82112226871*E23^2) +((-0.00930733913)*E23^3)+(0.00004731582*E23^4)+((-0.00000009054)*E23^5))</f>
        <v>0.94061005201513692</v>
      </c>
      <c r="O23" s="33" t="s">
        <v>94</v>
      </c>
    </row>
    <row r="24" spans="1:15">
      <c r="A24" s="24" t="s">
        <v>95</v>
      </c>
      <c r="B24" s="6" t="s">
        <v>856</v>
      </c>
      <c r="C24" s="6" t="s">
        <v>857</v>
      </c>
      <c r="D24" s="6" t="s">
        <v>921</v>
      </c>
      <c r="E24" s="6" t="s">
        <v>858</v>
      </c>
      <c r="F24" s="6" t="s">
        <v>115</v>
      </c>
      <c r="G24" s="8" t="s">
        <v>63</v>
      </c>
      <c r="H24" s="8" t="s">
        <v>63</v>
      </c>
      <c r="I24" s="8" t="s">
        <v>63</v>
      </c>
      <c r="J24" s="9"/>
      <c r="K24" s="9" t="str">
        <f>"0.00"</f>
        <v>0.00</v>
      </c>
      <c r="L24" s="6" t="s">
        <v>181</v>
      </c>
      <c r="M24" s="23" t="s">
        <v>95</v>
      </c>
      <c r="N24" s="23">
        <f>500/(594.31747775582 +( (-27.23842536447)*E24) + (0.82112226871*E24^2) +((-0.00930733913)*E24^3)+(0.00004731582*E24^4)+((-0.00000009054)*E24^5))</f>
        <v>1.0350826528767794</v>
      </c>
      <c r="O24" s="33" t="s">
        <v>95</v>
      </c>
    </row>
    <row r="25" spans="1:15">
      <c r="A25" s="25"/>
      <c r="B25" s="4" t="s">
        <v>53</v>
      </c>
      <c r="O25" s="32"/>
    </row>
    <row r="26" spans="1:15" ht="16">
      <c r="A26" s="71" t="s">
        <v>54</v>
      </c>
      <c r="B26" s="72"/>
      <c r="C26" s="73"/>
      <c r="D26" s="73"/>
      <c r="E26" s="73"/>
      <c r="F26" s="73"/>
      <c r="G26" s="73"/>
      <c r="H26" s="73"/>
      <c r="I26" s="73"/>
      <c r="J26" s="73"/>
      <c r="K26" s="73"/>
      <c r="O26" s="32"/>
    </row>
    <row r="27" spans="1:15">
      <c r="A27" s="24" t="s">
        <v>12</v>
      </c>
      <c r="B27" s="6" t="s">
        <v>859</v>
      </c>
      <c r="C27" s="6" t="s">
        <v>860</v>
      </c>
      <c r="D27" s="6" t="s">
        <v>922</v>
      </c>
      <c r="E27" s="6" t="s">
        <v>819</v>
      </c>
      <c r="F27" s="6" t="s">
        <v>618</v>
      </c>
      <c r="G27" s="7" t="s">
        <v>163</v>
      </c>
      <c r="H27" s="7" t="s">
        <v>74</v>
      </c>
      <c r="I27" s="7" t="s">
        <v>81</v>
      </c>
      <c r="J27" s="9"/>
      <c r="K27" s="9" t="str">
        <f>"230,0"</f>
        <v>230,0</v>
      </c>
      <c r="L27" s="6" t="s">
        <v>910</v>
      </c>
      <c r="M27" s="23">
        <f>N27*K27</f>
        <v>164.04131360432703</v>
      </c>
      <c r="N27" s="23">
        <f>500/(-216.0475144 +16.2606339*E27+(-0.002388645)*E27^2+(-0.00113732)*E27^3+0.00000701863*E27^4+(-0.00000001291)*E27^5)</f>
        <v>0.71322310262750888</v>
      </c>
      <c r="O27" s="33" t="s">
        <v>52</v>
      </c>
    </row>
    <row r="28" spans="1:15">
      <c r="A28" s="24" t="s">
        <v>40</v>
      </c>
      <c r="B28" s="6" t="s">
        <v>76</v>
      </c>
      <c r="C28" s="6" t="s">
        <v>77</v>
      </c>
      <c r="D28" s="6" t="s">
        <v>922</v>
      </c>
      <c r="E28" s="6" t="s">
        <v>78</v>
      </c>
      <c r="F28" s="6" t="s">
        <v>58</v>
      </c>
      <c r="G28" s="8" t="s">
        <v>81</v>
      </c>
      <c r="H28" s="7" t="s">
        <v>82</v>
      </c>
      <c r="I28" s="8" t="s">
        <v>83</v>
      </c>
      <c r="J28" s="9"/>
      <c r="K28" s="9" t="str">
        <f>"240,0"</f>
        <v>240,0</v>
      </c>
      <c r="L28" s="6" t="s">
        <v>84</v>
      </c>
      <c r="M28" s="23">
        <f t="shared" ref="M28:M29" si="2">N28*K28</f>
        <v>148.72707747803574</v>
      </c>
      <c r="N28" s="23">
        <f>500/(-216.0475144 +16.2606339*E28+(-0.002388645)*E28^2+(-0.00113732)*E28^3+0.00000701863*E28^4+(-0.00000001291)*E28^5)</f>
        <v>0.61969615615848228</v>
      </c>
      <c r="O28" s="33" t="s">
        <v>52</v>
      </c>
    </row>
    <row r="29" spans="1:15">
      <c r="A29" s="24" t="s">
        <v>75</v>
      </c>
      <c r="B29" s="6" t="s">
        <v>861</v>
      </c>
      <c r="C29" s="6" t="s">
        <v>862</v>
      </c>
      <c r="D29" s="6" t="s">
        <v>922</v>
      </c>
      <c r="E29" s="6" t="s">
        <v>615</v>
      </c>
      <c r="F29" s="6" t="s">
        <v>231</v>
      </c>
      <c r="G29" s="7" t="s">
        <v>109</v>
      </c>
      <c r="H29" s="7" t="s">
        <v>140</v>
      </c>
      <c r="I29" s="8" t="s">
        <v>70</v>
      </c>
      <c r="J29" s="9"/>
      <c r="K29" s="9" t="str">
        <f>"185,0"</f>
        <v>185,0</v>
      </c>
      <c r="L29" s="6" t="s">
        <v>825</v>
      </c>
      <c r="M29" s="23">
        <f t="shared" si="2"/>
        <v>133.97939400845019</v>
      </c>
      <c r="N29" s="23">
        <f>500/(-216.0475144 +16.2606339*E29+(-0.002388645)*E29^2+(-0.00113732)*E29^3+0.00000701863*E29^4+(-0.00000001291)*E29^5)</f>
        <v>0.72421294058621721</v>
      </c>
      <c r="O29" s="33" t="s">
        <v>27</v>
      </c>
    </row>
    <row r="30" spans="1:15">
      <c r="A30" s="25"/>
      <c r="B30" s="4" t="s">
        <v>53</v>
      </c>
      <c r="N30" s="16">
        <f>500/(-216.0475144 +16.2606339*E30+(-0.002388645)*E30^2+(-0.00113732)*E30^3+0.00000701863*E30^4+(-0.00000001291)*E30^5)</f>
        <v>-2.3143057275552712</v>
      </c>
      <c r="O30" s="32"/>
    </row>
    <row r="31" spans="1:15" ht="16">
      <c r="A31" s="71" t="s">
        <v>101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16">
        <f>500/(-216.0475144 +16.2606339*E31+(-0.002388645)*E31^2+(-0.00113732)*E31^3+0.00000701863*E31^4+(-0.00000001291)*E31^5)</f>
        <v>-2.3143057275552712</v>
      </c>
      <c r="O31" s="32"/>
    </row>
    <row r="32" spans="1:15">
      <c r="A32" s="24" t="s">
        <v>12</v>
      </c>
      <c r="B32" s="6" t="s">
        <v>863</v>
      </c>
      <c r="C32" s="6" t="s">
        <v>864</v>
      </c>
      <c r="D32" s="6" t="s">
        <v>920</v>
      </c>
      <c r="E32" s="6" t="s">
        <v>279</v>
      </c>
      <c r="F32" s="6" t="s">
        <v>16</v>
      </c>
      <c r="G32" s="7" t="s">
        <v>201</v>
      </c>
      <c r="H32" s="7" t="s">
        <v>105</v>
      </c>
      <c r="I32" s="8" t="s">
        <v>202</v>
      </c>
      <c r="J32" s="9"/>
      <c r="K32" s="9" t="str">
        <f>"280,0"</f>
        <v>280,0</v>
      </c>
      <c r="L32" s="6" t="s">
        <v>865</v>
      </c>
      <c r="M32" s="23">
        <f>N32*K32</f>
        <v>165.34215498139108</v>
      </c>
      <c r="N32" s="23">
        <f>500/(-216.0475144 +16.2606339*E32+(-0.002388645)*E32^2+(-0.00113732)*E32^3+0.00000701863*E32^4+(-0.00000001291)*E32^5)</f>
        <v>0.59050769636211098</v>
      </c>
      <c r="O32" s="33" t="s">
        <v>52</v>
      </c>
    </row>
    <row r="33" spans="1:15">
      <c r="A33" s="25"/>
      <c r="B33" s="4" t="s">
        <v>53</v>
      </c>
      <c r="N33" s="16">
        <f>500/(-216.0475144 +16.2606339*E33+(-0.002388645)*E33^2+(-0.00113732)*E33^3+0.00000701863*E33^4+(-0.00000001291)*E33^5)</f>
        <v>-2.3143057275552712</v>
      </c>
      <c r="O33" s="32"/>
    </row>
    <row r="34" spans="1:15" ht="16">
      <c r="A34" s="71" t="s">
        <v>866</v>
      </c>
      <c r="B34" s="72"/>
      <c r="C34" s="73"/>
      <c r="D34" s="73"/>
      <c r="E34" s="73"/>
      <c r="F34" s="73"/>
      <c r="G34" s="73"/>
      <c r="H34" s="73"/>
      <c r="I34" s="73"/>
      <c r="J34" s="73"/>
      <c r="K34" s="73"/>
      <c r="N34" s="16">
        <f>500/(-216.0475144 +16.2606339*E34+(-0.002388645)*E34^2+(-0.00113732)*E34^3+0.00000701863*E34^4+(-0.00000001291)*E34^5)</f>
        <v>-2.3143057275552712</v>
      </c>
      <c r="O34" s="32"/>
    </row>
    <row r="35" spans="1:15">
      <c r="A35" s="24" t="s">
        <v>12</v>
      </c>
      <c r="B35" s="6" t="s">
        <v>867</v>
      </c>
      <c r="C35" s="6" t="s">
        <v>868</v>
      </c>
      <c r="D35" s="6" t="s">
        <v>921</v>
      </c>
      <c r="E35" s="6" t="s">
        <v>635</v>
      </c>
      <c r="F35" s="6" t="s">
        <v>375</v>
      </c>
      <c r="G35" s="7" t="s">
        <v>117</v>
      </c>
      <c r="H35" s="7" t="s">
        <v>65</v>
      </c>
      <c r="I35" s="7" t="s">
        <v>201</v>
      </c>
      <c r="J35" s="8" t="s">
        <v>869</v>
      </c>
      <c r="K35" s="9" t="str">
        <f>"270,0"</f>
        <v>270,0</v>
      </c>
      <c r="L35" s="6" t="s">
        <v>376</v>
      </c>
      <c r="M35" s="23">
        <f>N35*K35</f>
        <v>180.87476229055636</v>
      </c>
      <c r="N35" s="23">
        <f>500/(-216.0475144 +16.2606339*E35+(-0.002388645)*E35^2+(-0.00113732)*E35^3+0.00000701863*E35^4+(-0.00000001291)*E35^5)</f>
        <v>0.66990652700206055</v>
      </c>
      <c r="O35" s="33" t="s">
        <v>111</v>
      </c>
    </row>
    <row r="36" spans="1:15">
      <c r="A36" s="24" t="s">
        <v>40</v>
      </c>
      <c r="B36" s="6" t="s">
        <v>384</v>
      </c>
      <c r="C36" s="6" t="s">
        <v>385</v>
      </c>
      <c r="D36" s="6" t="s">
        <v>921</v>
      </c>
      <c r="E36" s="6" t="s">
        <v>386</v>
      </c>
      <c r="F36" s="6" t="s">
        <v>115</v>
      </c>
      <c r="G36" s="7" t="s">
        <v>60</v>
      </c>
      <c r="H36" s="7" t="s">
        <v>82</v>
      </c>
      <c r="I36" s="7" t="s">
        <v>83</v>
      </c>
      <c r="J36" s="8" t="s">
        <v>119</v>
      </c>
      <c r="K36" s="9" t="str">
        <f>"247,5"</f>
        <v>247,5</v>
      </c>
      <c r="L36" s="6" t="s">
        <v>910</v>
      </c>
      <c r="M36" s="23">
        <f>N36*K36</f>
        <v>176.68740710221928</v>
      </c>
      <c r="N36" s="23">
        <f>500/(-216.0475144 +16.2606339*E36+(-0.002388645)*E36^2+(-0.00113732)*E36^3+0.00000701863*E36^4+(-0.00000001291)*E36^5)</f>
        <v>0.71388851354432037</v>
      </c>
      <c r="O36" s="33" t="s">
        <v>111</v>
      </c>
    </row>
    <row r="37" spans="1:15">
      <c r="A37" s="24" t="s">
        <v>75</v>
      </c>
      <c r="B37" s="6" t="s">
        <v>870</v>
      </c>
      <c r="C37" s="6" t="s">
        <v>871</v>
      </c>
      <c r="D37" s="6" t="s">
        <v>921</v>
      </c>
      <c r="E37" s="6" t="s">
        <v>160</v>
      </c>
      <c r="F37" s="6" t="s">
        <v>390</v>
      </c>
      <c r="G37" s="7" t="s">
        <v>141</v>
      </c>
      <c r="H37" s="7" t="s">
        <v>79</v>
      </c>
      <c r="I37" s="7" t="s">
        <v>438</v>
      </c>
      <c r="J37" s="9"/>
      <c r="K37" s="9" t="str">
        <f>"217,5"</f>
        <v>217,5</v>
      </c>
      <c r="L37" s="6" t="s">
        <v>872</v>
      </c>
      <c r="M37" s="23">
        <f t="shared" ref="M37:M38" si="3">N37*K37</f>
        <v>154.98190296244081</v>
      </c>
      <c r="N37" s="23">
        <f>500/(-216.0475144 +16.2606339*E37+(-0.002388645)*E37^2+(-0.00113732)*E37^3+0.00000701863*E37^4+(-0.00000001291)*E37^5)</f>
        <v>0.71256047339053241</v>
      </c>
      <c r="O37" s="33" t="s">
        <v>52</v>
      </c>
    </row>
    <row r="38" spans="1:15">
      <c r="A38" s="24" t="s">
        <v>85</v>
      </c>
      <c r="B38" s="6" t="s">
        <v>873</v>
      </c>
      <c r="C38" s="6" t="s">
        <v>385</v>
      </c>
      <c r="D38" s="6" t="s">
        <v>921</v>
      </c>
      <c r="E38" s="6" t="s">
        <v>615</v>
      </c>
      <c r="F38" s="6" t="s">
        <v>115</v>
      </c>
      <c r="G38" s="7" t="s">
        <v>73</v>
      </c>
      <c r="H38" s="8" t="s">
        <v>81</v>
      </c>
      <c r="I38" s="8" t="s">
        <v>81</v>
      </c>
      <c r="J38" s="9"/>
      <c r="K38" s="9" t="str">
        <f>"210,0"</f>
        <v>210,0</v>
      </c>
      <c r="L38" s="6" t="s">
        <v>874</v>
      </c>
      <c r="M38" s="23">
        <f t="shared" si="3"/>
        <v>152.08471752310561</v>
      </c>
      <c r="N38" s="23">
        <f>500/(-216.0475144 +16.2606339*E38+(-0.002388645)*E38^2+(-0.00113732)*E38^3+0.00000701863*E38^4+(-0.00000001291)*E38^5)</f>
        <v>0.72421294058621721</v>
      </c>
      <c r="O38" s="33" t="s">
        <v>52</v>
      </c>
    </row>
    <row r="39" spans="1:15">
      <c r="A39" s="24" t="s">
        <v>148</v>
      </c>
      <c r="B39" s="6" t="s">
        <v>797</v>
      </c>
      <c r="C39" s="6" t="s">
        <v>798</v>
      </c>
      <c r="D39" s="6" t="s">
        <v>921</v>
      </c>
      <c r="E39" s="6" t="s">
        <v>799</v>
      </c>
      <c r="F39" s="6" t="s">
        <v>329</v>
      </c>
      <c r="G39" s="7" t="s">
        <v>74</v>
      </c>
      <c r="H39" s="9"/>
      <c r="I39" s="9"/>
      <c r="J39" s="9"/>
      <c r="K39" s="9" t="str">
        <f>"215,0"</f>
        <v>215,0</v>
      </c>
      <c r="L39" s="6" t="s">
        <v>480</v>
      </c>
      <c r="M39" s="23">
        <f>N39*K39</f>
        <v>146.43526405600608</v>
      </c>
      <c r="N39" s="23">
        <f>500/(-216.0475144 +16.2606339*E39+(-0.002388645)*E39^2+(-0.00113732)*E39^3+0.00000701863*E39^4+(-0.00000001291)*E39^5)</f>
        <v>0.68109425142328406</v>
      </c>
      <c r="O39" s="33" t="s">
        <v>52</v>
      </c>
    </row>
    <row r="40" spans="1:15">
      <c r="A40" s="24" t="s">
        <v>157</v>
      </c>
      <c r="B40" s="6" t="s">
        <v>875</v>
      </c>
      <c r="C40" s="6" t="s">
        <v>876</v>
      </c>
      <c r="D40" s="6" t="s">
        <v>921</v>
      </c>
      <c r="E40" s="6" t="s">
        <v>631</v>
      </c>
      <c r="F40" s="6" t="s">
        <v>16</v>
      </c>
      <c r="G40" s="7" t="s">
        <v>70</v>
      </c>
      <c r="H40" s="8" t="s">
        <v>408</v>
      </c>
      <c r="I40" s="8" t="s">
        <v>408</v>
      </c>
      <c r="J40" s="9"/>
      <c r="K40" s="9" t="str">
        <f>"190,0"</f>
        <v>190,0</v>
      </c>
      <c r="L40" s="6" t="s">
        <v>910</v>
      </c>
      <c r="M40" s="23">
        <f>N40*K40</f>
        <v>128.90804911865538</v>
      </c>
      <c r="N40" s="23">
        <f>500/(-216.0475144 +16.2606339*E40+(-0.002388645)*E40^2+(-0.00113732)*E40^3+0.00000701863*E40^4+(-0.00000001291)*E40^5)</f>
        <v>0.67846341641397567</v>
      </c>
      <c r="O40" s="33" t="s">
        <v>27</v>
      </c>
    </row>
    <row r="41" spans="1:15">
      <c r="A41" s="24" t="s">
        <v>263</v>
      </c>
      <c r="B41" s="6" t="s">
        <v>877</v>
      </c>
      <c r="C41" s="6" t="s">
        <v>878</v>
      </c>
      <c r="D41" s="6" t="s">
        <v>921</v>
      </c>
      <c r="E41" s="6" t="s">
        <v>635</v>
      </c>
      <c r="F41" s="6" t="s">
        <v>817</v>
      </c>
      <c r="G41" s="7" t="s">
        <v>32</v>
      </c>
      <c r="H41" s="7" t="s">
        <v>36</v>
      </c>
      <c r="I41" s="8" t="s">
        <v>109</v>
      </c>
      <c r="J41" s="9"/>
      <c r="K41" s="9" t="str">
        <f>"165,0"</f>
        <v>165,0</v>
      </c>
      <c r="L41" s="6" t="s">
        <v>879</v>
      </c>
      <c r="M41" s="23">
        <f>N41*K41</f>
        <v>110.53457695533999</v>
      </c>
      <c r="N41" s="23">
        <f>500/(-216.0475144 +16.2606339*E41+(-0.002388645)*E41^2+(-0.00113732)*E41^3+0.00000701863*E41^4+(-0.00000001291)*E41^5)</f>
        <v>0.66990652700206055</v>
      </c>
      <c r="O41" s="33" t="s">
        <v>94</v>
      </c>
    </row>
    <row r="42" spans="1:15">
      <c r="A42" s="25"/>
      <c r="N42" s="16">
        <f>500/(-216.0475144 +16.2606339*E42+(-0.002388645)*E42^2+(-0.00113732)*E42^3+0.00000701863*E42^4+(-0.00000001291)*E42^5)</f>
        <v>-2.3143057275552712</v>
      </c>
      <c r="O42" s="32"/>
    </row>
    <row r="43" spans="1:15" ht="16">
      <c r="A43" s="71" t="s">
        <v>189</v>
      </c>
      <c r="B43" s="72"/>
      <c r="C43" s="73"/>
      <c r="D43" s="73"/>
      <c r="E43" s="73"/>
      <c r="F43" s="73"/>
      <c r="G43" s="73"/>
      <c r="H43" s="73"/>
      <c r="I43" s="73"/>
      <c r="J43" s="73"/>
      <c r="K43" s="73"/>
      <c r="N43" s="16">
        <f>500/(-216.0475144 +16.2606339*E43+(-0.002388645)*E43^2+(-0.00113732)*E43^3+0.00000701863*E43^4+(-0.00000001291)*E43^5)</f>
        <v>-2.3143057275552712</v>
      </c>
      <c r="O43" s="32"/>
    </row>
    <row r="44" spans="1:15">
      <c r="A44" s="24" t="s">
        <v>12</v>
      </c>
      <c r="B44" s="6" t="s">
        <v>880</v>
      </c>
      <c r="C44" s="6" t="s">
        <v>881</v>
      </c>
      <c r="D44" s="6" t="s">
        <v>921</v>
      </c>
      <c r="E44" s="6" t="s">
        <v>882</v>
      </c>
      <c r="F44" s="6" t="s">
        <v>16</v>
      </c>
      <c r="G44" s="8" t="s">
        <v>110</v>
      </c>
      <c r="H44" s="7" t="s">
        <v>285</v>
      </c>
      <c r="I44" s="8" t="s">
        <v>883</v>
      </c>
      <c r="J44" s="9"/>
      <c r="K44" s="9" t="str">
        <f>"330,0"</f>
        <v>330,0</v>
      </c>
      <c r="L44" s="6" t="s">
        <v>884</v>
      </c>
      <c r="M44" s="23">
        <f>N44*K44</f>
        <v>205.76272961922811</v>
      </c>
      <c r="N44" s="23">
        <f>500/(-216.0475144 +16.2606339*E44+(-0.002388645)*E44^2+(-0.00113732)*E44^3+0.00000701863*E44^4+(-0.00000001291)*E44^5)</f>
        <v>0.62352342308857001</v>
      </c>
      <c r="O44" s="33" t="s">
        <v>39</v>
      </c>
    </row>
    <row r="45" spans="1:15">
      <c r="A45" s="24" t="s">
        <v>40</v>
      </c>
      <c r="B45" s="6" t="s">
        <v>197</v>
      </c>
      <c r="C45" s="6" t="s">
        <v>198</v>
      </c>
      <c r="D45" s="6" t="s">
        <v>921</v>
      </c>
      <c r="E45" s="6" t="s">
        <v>199</v>
      </c>
      <c r="F45" s="6" t="s">
        <v>200</v>
      </c>
      <c r="G45" s="8" t="s">
        <v>110</v>
      </c>
      <c r="H45" s="7" t="s">
        <v>110</v>
      </c>
      <c r="I45" s="8" t="s">
        <v>205</v>
      </c>
      <c r="J45" s="9"/>
      <c r="K45" s="9" t="str">
        <f>"300,0"</f>
        <v>300,0</v>
      </c>
      <c r="L45" s="6" t="s">
        <v>206</v>
      </c>
      <c r="M45" s="23">
        <f>N45*K45</f>
        <v>187.14780802400773</v>
      </c>
      <c r="N45" s="23">
        <f>500/(-216.0475144 +16.2606339*E45+(-0.002388645)*E45^2+(-0.00113732)*E45^3+0.00000701863*E45^4+(-0.00000001291)*E45^5)</f>
        <v>0.62382602674669241</v>
      </c>
      <c r="O45" s="33" t="s">
        <v>111</v>
      </c>
    </row>
    <row r="46" spans="1:15">
      <c r="A46" s="24" t="s">
        <v>75</v>
      </c>
      <c r="B46" s="6" t="s">
        <v>885</v>
      </c>
      <c r="C46" s="6" t="s">
        <v>886</v>
      </c>
      <c r="D46" s="6" t="s">
        <v>921</v>
      </c>
      <c r="E46" s="6" t="s">
        <v>887</v>
      </c>
      <c r="F46" s="6" t="s">
        <v>16</v>
      </c>
      <c r="G46" s="7" t="s">
        <v>110</v>
      </c>
      <c r="H46" s="8" t="s">
        <v>888</v>
      </c>
      <c r="I46" s="8" t="s">
        <v>193</v>
      </c>
      <c r="J46" s="9"/>
      <c r="K46" s="9" t="str">
        <f>"300,0"</f>
        <v>300,0</v>
      </c>
      <c r="L46" s="6" t="s">
        <v>865</v>
      </c>
      <c r="M46" s="23">
        <f>N46*K46</f>
        <v>185.23094683515532</v>
      </c>
      <c r="N46" s="23">
        <f>500/(-216.0475144 +16.2606339*E46+(-0.002388645)*E46^2+(-0.00113732)*E46^3+0.00000701863*E46^4+(-0.00000001291)*E46^5)</f>
        <v>0.61743648945051777</v>
      </c>
      <c r="O46" s="33" t="s">
        <v>111</v>
      </c>
    </row>
    <row r="47" spans="1:15">
      <c r="A47" s="24" t="s">
        <v>85</v>
      </c>
      <c r="B47" s="6" t="s">
        <v>889</v>
      </c>
      <c r="C47" s="6" t="s">
        <v>890</v>
      </c>
      <c r="D47" s="6" t="s">
        <v>921</v>
      </c>
      <c r="E47" s="6" t="s">
        <v>891</v>
      </c>
      <c r="F47" s="6" t="s">
        <v>16</v>
      </c>
      <c r="G47" s="7" t="s">
        <v>64</v>
      </c>
      <c r="H47" s="7" t="s">
        <v>147</v>
      </c>
      <c r="I47" s="8" t="s">
        <v>117</v>
      </c>
      <c r="J47" s="9"/>
      <c r="K47" s="9" t="str">
        <f>"245,0"</f>
        <v>245,0</v>
      </c>
      <c r="L47" s="6" t="s">
        <v>348</v>
      </c>
      <c r="M47" s="23">
        <f>N47*K47</f>
        <v>150.80162844897177</v>
      </c>
      <c r="N47" s="23">
        <f>500/(-216.0475144 +16.2606339*E47+(-0.002388645)*E47^2+(-0.00113732)*E47^3+0.00000701863*E47^4+(-0.00000001291)*E47^5)</f>
        <v>0.6155168508121297</v>
      </c>
      <c r="O47" s="33" t="s">
        <v>52</v>
      </c>
    </row>
    <row r="48" spans="1:15">
      <c r="A48" s="24" t="s">
        <v>148</v>
      </c>
      <c r="B48" s="6" t="s">
        <v>892</v>
      </c>
      <c r="C48" s="6" t="s">
        <v>893</v>
      </c>
      <c r="D48" s="6" t="s">
        <v>921</v>
      </c>
      <c r="E48" s="6" t="s">
        <v>894</v>
      </c>
      <c r="F48" s="6" t="s">
        <v>174</v>
      </c>
      <c r="G48" s="7" t="s">
        <v>175</v>
      </c>
      <c r="H48" s="7" t="s">
        <v>60</v>
      </c>
      <c r="I48" s="7" t="s">
        <v>82</v>
      </c>
      <c r="J48" s="9"/>
      <c r="K48" s="9" t="str">
        <f>"240,0"</f>
        <v>240,0</v>
      </c>
      <c r="L48" s="6" t="s">
        <v>910</v>
      </c>
      <c r="M48" s="23">
        <f>N48*K48</f>
        <v>146.83986406389539</v>
      </c>
      <c r="N48" s="23">
        <f>500/(-216.0475144 +16.2606339*E48+(-0.002388645)*E48^2+(-0.00113732)*E48^3+0.00000701863*E48^4+(-0.00000001291)*E48^5)</f>
        <v>0.61183276693289745</v>
      </c>
      <c r="O48" s="33" t="s">
        <v>52</v>
      </c>
    </row>
    <row r="49" spans="1:15">
      <c r="A49" s="25"/>
      <c r="B49" s="4" t="s">
        <v>53</v>
      </c>
      <c r="N49" s="16">
        <f>500/(-216.0475144 +16.2606339*E49+(-0.002388645)*E49^2+(-0.00113732)*E49^3+0.00000701863*E49^4+(-0.00000001291)*E49^5)</f>
        <v>-2.3143057275552712</v>
      </c>
      <c r="O49" s="32"/>
    </row>
    <row r="50" spans="1:15" ht="16">
      <c r="A50" s="71" t="s">
        <v>233</v>
      </c>
      <c r="B50" s="72"/>
      <c r="C50" s="73"/>
      <c r="D50" s="73"/>
      <c r="E50" s="73"/>
      <c r="F50" s="73"/>
      <c r="G50" s="73"/>
      <c r="H50" s="73"/>
      <c r="I50" s="73"/>
      <c r="J50" s="73"/>
      <c r="K50" s="73"/>
      <c r="N50" s="16">
        <f>500/(-216.0475144 +16.2606339*E50+(-0.002388645)*E50^2+(-0.00113732)*E50^3+0.00000701863*E50^4+(-0.00000001291)*E50^5)</f>
        <v>-2.3143057275552712</v>
      </c>
      <c r="O50" s="32"/>
    </row>
    <row r="51" spans="1:15">
      <c r="A51" s="24" t="s">
        <v>12</v>
      </c>
      <c r="B51" s="6" t="s">
        <v>234</v>
      </c>
      <c r="C51" s="6" t="s">
        <v>235</v>
      </c>
      <c r="D51" s="6" t="s">
        <v>921</v>
      </c>
      <c r="E51" s="6" t="s">
        <v>236</v>
      </c>
      <c r="F51" s="6" t="s">
        <v>115</v>
      </c>
      <c r="G51" s="7" t="s">
        <v>238</v>
      </c>
      <c r="H51" s="7" t="s">
        <v>239</v>
      </c>
      <c r="I51" s="8" t="s">
        <v>240</v>
      </c>
      <c r="J51" s="9"/>
      <c r="K51" s="9" t="str">
        <f>"370,0"</f>
        <v>370,0</v>
      </c>
      <c r="L51" s="6" t="s">
        <v>910</v>
      </c>
      <c r="M51" s="23">
        <f>N51*K51</f>
        <v>219.81118719916171</v>
      </c>
      <c r="N51" s="23">
        <f>500/(-216.0475144 +16.2606339*E51+(-0.002388645)*E51^2+(-0.00113732)*E51^3+0.00000701863*E51^4+(-0.00000001291)*E51^5)</f>
        <v>0.59408428972746408</v>
      </c>
      <c r="O51" s="33" t="s">
        <v>39</v>
      </c>
    </row>
    <row r="52" spans="1:15">
      <c r="A52" s="24" t="s">
        <v>40</v>
      </c>
      <c r="B52" s="6" t="s">
        <v>895</v>
      </c>
      <c r="C52" s="6" t="s">
        <v>896</v>
      </c>
      <c r="D52" s="6" t="s">
        <v>921</v>
      </c>
      <c r="E52" s="6" t="s">
        <v>897</v>
      </c>
      <c r="F52" s="6" t="s">
        <v>16</v>
      </c>
      <c r="G52" s="7" t="s">
        <v>202</v>
      </c>
      <c r="H52" s="7" t="s">
        <v>107</v>
      </c>
      <c r="I52" s="7" t="s">
        <v>290</v>
      </c>
      <c r="J52" s="9"/>
      <c r="K52" s="9" t="str">
        <f>"315,0"</f>
        <v>315,0</v>
      </c>
      <c r="L52" s="6" t="s">
        <v>910</v>
      </c>
      <c r="M52" s="23">
        <f>N52*K52</f>
        <v>185.11968299623783</v>
      </c>
      <c r="N52" s="23">
        <f>500/(-216.0475144 +16.2606339*E52+(-0.002388645)*E52^2+(-0.00113732)*E52^3+0.00000701863*E52^4+(-0.00000001291)*E52^5)</f>
        <v>0.58768153332138995</v>
      </c>
      <c r="O52" s="33" t="s">
        <v>111</v>
      </c>
    </row>
    <row r="53" spans="1:15">
      <c r="A53" s="24" t="s">
        <v>75</v>
      </c>
      <c r="B53" s="6" t="s">
        <v>898</v>
      </c>
      <c r="C53" s="6" t="s">
        <v>899</v>
      </c>
      <c r="D53" s="6" t="s">
        <v>921</v>
      </c>
      <c r="E53" s="6" t="s">
        <v>714</v>
      </c>
      <c r="F53" s="6" t="s">
        <v>174</v>
      </c>
      <c r="G53" s="7" t="s">
        <v>105</v>
      </c>
      <c r="H53" s="7" t="s">
        <v>110</v>
      </c>
      <c r="I53" s="7" t="s">
        <v>107</v>
      </c>
      <c r="J53" s="9"/>
      <c r="K53" s="9" t="str">
        <f>"305,0"</f>
        <v>305,0</v>
      </c>
      <c r="L53" s="6" t="s">
        <v>910</v>
      </c>
      <c r="M53" s="23">
        <f>N53*K53</f>
        <v>180.21010376625537</v>
      </c>
      <c r="N53" s="23">
        <f>500/(-216.0475144 +16.2606339*E53+(-0.002388645)*E53^2+(-0.00113732)*E53^3+0.00000701863*E53^4+(-0.00000001291)*E53^5)</f>
        <v>0.59085279923362422</v>
      </c>
      <c r="O53" s="33" t="s">
        <v>111</v>
      </c>
    </row>
    <row r="54" spans="1:15">
      <c r="A54" s="24" t="s">
        <v>85</v>
      </c>
      <c r="B54" s="6" t="s">
        <v>241</v>
      </c>
      <c r="C54" s="6" t="s">
        <v>242</v>
      </c>
      <c r="D54" s="6" t="s">
        <v>921</v>
      </c>
      <c r="E54" s="6" t="s">
        <v>243</v>
      </c>
      <c r="F54" s="6" t="s">
        <v>16</v>
      </c>
      <c r="G54" s="7" t="s">
        <v>105</v>
      </c>
      <c r="H54" s="7" t="s">
        <v>244</v>
      </c>
      <c r="I54" s="7" t="s">
        <v>110</v>
      </c>
      <c r="J54" s="9"/>
      <c r="K54" s="9" t="str">
        <f>"300,0"</f>
        <v>300,0</v>
      </c>
      <c r="L54" s="6" t="s">
        <v>245</v>
      </c>
      <c r="M54" s="23">
        <f>N54*K54</f>
        <v>177.46536595060678</v>
      </c>
      <c r="N54" s="23">
        <f>500/(-216.0475144 +16.2606339*E54+(-0.002388645)*E54^2+(-0.00113732)*E54^3+0.00000701863*E54^4+(-0.00000001291)*E54^5)</f>
        <v>0.59155121983535597</v>
      </c>
      <c r="O54" s="33" t="s">
        <v>111</v>
      </c>
    </row>
    <row r="55" spans="1:15">
      <c r="A55" s="24" t="s">
        <v>148</v>
      </c>
      <c r="B55" s="6" t="s">
        <v>900</v>
      </c>
      <c r="C55" s="6" t="s">
        <v>901</v>
      </c>
      <c r="D55" s="6" t="s">
        <v>921</v>
      </c>
      <c r="E55" s="6" t="s">
        <v>902</v>
      </c>
      <c r="F55" s="6" t="s">
        <v>231</v>
      </c>
      <c r="G55" s="8" t="s">
        <v>82</v>
      </c>
      <c r="H55" s="8" t="s">
        <v>82</v>
      </c>
      <c r="I55" s="7" t="s">
        <v>82</v>
      </c>
      <c r="J55" s="9"/>
      <c r="K55" s="9" t="str">
        <f>"240,0"</f>
        <v>240,0</v>
      </c>
      <c r="L55" s="6" t="s">
        <v>903</v>
      </c>
      <c r="M55" s="23">
        <f>N55*K55</f>
        <v>141.3173727183989</v>
      </c>
      <c r="N55" s="23">
        <f>500/(-216.0475144 +16.2606339*E55+(-0.002388645)*E55^2+(-0.00113732)*E55^3+0.00000701863*E55^4+(-0.00000001291)*E55^5)</f>
        <v>0.58882238632666206</v>
      </c>
      <c r="O55" s="33" t="s">
        <v>52</v>
      </c>
    </row>
    <row r="56" spans="1:15">
      <c r="A56" s="25"/>
      <c r="N56" s="16">
        <f>500/(-216.0475144 +16.2606339*E56+(-0.002388645)*E56^2+(-0.00113732)*E56^3+0.00000701863*E56^4+(-0.00000001291)*E56^5)</f>
        <v>-2.3143057275552712</v>
      </c>
      <c r="O56" s="32"/>
    </row>
    <row r="57" spans="1:15" ht="16">
      <c r="A57" s="71" t="s">
        <v>302</v>
      </c>
      <c r="B57" s="72"/>
      <c r="C57" s="73"/>
      <c r="D57" s="73"/>
      <c r="E57" s="73"/>
      <c r="F57" s="73"/>
      <c r="G57" s="73"/>
      <c r="H57" s="73"/>
      <c r="I57" s="73"/>
      <c r="J57" s="73"/>
      <c r="K57" s="73"/>
      <c r="N57" s="16">
        <f>500/(-216.0475144 +16.2606339*E57+(-0.002388645)*E57^2+(-0.00113732)*E57^3+0.00000701863*E57^4+(-0.00000001291)*E57^5)</f>
        <v>-2.3143057275552712</v>
      </c>
      <c r="O57" s="32"/>
    </row>
    <row r="58" spans="1:15">
      <c r="A58" s="24" t="s">
        <v>12</v>
      </c>
      <c r="B58" s="6" t="s">
        <v>384</v>
      </c>
      <c r="C58" s="6" t="s">
        <v>433</v>
      </c>
      <c r="D58" s="6" t="s">
        <v>923</v>
      </c>
      <c r="E58" s="6" t="s">
        <v>386</v>
      </c>
      <c r="F58" s="6" t="s">
        <v>115</v>
      </c>
      <c r="G58" s="7" t="s">
        <v>60</v>
      </c>
      <c r="H58" s="7" t="s">
        <v>82</v>
      </c>
      <c r="I58" s="7" t="s">
        <v>83</v>
      </c>
      <c r="J58" s="8" t="s">
        <v>119</v>
      </c>
      <c r="K58" s="9" t="str">
        <f>"247,5"</f>
        <v>247,5</v>
      </c>
      <c r="L58" s="6" t="s">
        <v>910</v>
      </c>
      <c r="M58" s="23">
        <f>N58*K58</f>
        <v>176.68740710221928</v>
      </c>
      <c r="N58" s="23">
        <f>500/(-216.0475144 +16.2606339*E58+(-0.002388645)*E58^2+(-0.00113732)*E58^3+0.00000701863*E58^4+(-0.00000001291)*E58^5)</f>
        <v>0.71388851354432037</v>
      </c>
      <c r="O58" s="33" t="s">
        <v>111</v>
      </c>
    </row>
    <row r="59" spans="1:15">
      <c r="A59" s="24" t="s">
        <v>40</v>
      </c>
      <c r="B59" s="6" t="s">
        <v>298</v>
      </c>
      <c r="C59" s="6" t="s">
        <v>432</v>
      </c>
      <c r="D59" s="6" t="s">
        <v>923</v>
      </c>
      <c r="E59" s="6" t="s">
        <v>300</v>
      </c>
      <c r="F59" s="6" t="s">
        <v>249</v>
      </c>
      <c r="G59" s="7" t="s">
        <v>202</v>
      </c>
      <c r="H59" s="7" t="s">
        <v>110</v>
      </c>
      <c r="I59" s="8" t="s">
        <v>193</v>
      </c>
      <c r="J59" s="9"/>
      <c r="K59" s="9" t="str">
        <f>"300,0"</f>
        <v>300,0</v>
      </c>
      <c r="L59" s="6" t="s">
        <v>301</v>
      </c>
      <c r="M59" s="23">
        <f>N59*K59</f>
        <v>172.11679847691735</v>
      </c>
      <c r="N59" s="23">
        <f>500/(-216.0475144 +16.2606339*E59+(-0.002388645)*E59^2+(-0.00113732)*E59^3+0.00000701863*E59^4+(-0.00000001291)*E59^5)</f>
        <v>0.57372266158972451</v>
      </c>
      <c r="O59" s="33" t="s">
        <v>111</v>
      </c>
    </row>
    <row r="60" spans="1:15">
      <c r="A60" s="24" t="s">
        <v>75</v>
      </c>
      <c r="B60" s="6" t="s">
        <v>873</v>
      </c>
      <c r="C60" s="6" t="s">
        <v>433</v>
      </c>
      <c r="D60" s="6" t="s">
        <v>923</v>
      </c>
      <c r="E60" s="6" t="s">
        <v>615</v>
      </c>
      <c r="F60" s="6" t="s">
        <v>115</v>
      </c>
      <c r="G60" s="7" t="s">
        <v>73</v>
      </c>
      <c r="H60" s="8" t="s">
        <v>81</v>
      </c>
      <c r="I60" s="8" t="s">
        <v>81</v>
      </c>
      <c r="J60" s="9"/>
      <c r="K60" s="9" t="str">
        <f>"210,0"</f>
        <v>210,0</v>
      </c>
      <c r="L60" s="6" t="s">
        <v>874</v>
      </c>
      <c r="M60" s="23">
        <f>N60*K60</f>
        <v>152.08471752310561</v>
      </c>
      <c r="N60" s="23">
        <f>500/(-216.0475144 +16.2606339*E60+(-0.002388645)*E60^2+(-0.00113732)*E60^3+0.00000701863*E60^4+(-0.00000001291)*E60^5)</f>
        <v>0.72421294058621721</v>
      </c>
      <c r="O60" s="33" t="s">
        <v>52</v>
      </c>
    </row>
    <row r="61" spans="1:15">
      <c r="A61" s="25"/>
      <c r="B61" s="4" t="s">
        <v>53</v>
      </c>
      <c r="N61" s="16">
        <f>500/(-216.0475144 +16.2606339*E61+(-0.002388645)*E61^2+(-0.00113732)*E61^3+0.00000701863*E61^4+(-0.00000001291)*E61^5)</f>
        <v>-2.3143057275552712</v>
      </c>
      <c r="O61" s="32"/>
    </row>
    <row r="62" spans="1:15" ht="16">
      <c r="A62" s="71" t="s">
        <v>754</v>
      </c>
      <c r="B62" s="72"/>
      <c r="C62" s="73"/>
      <c r="D62" s="73"/>
      <c r="E62" s="73"/>
      <c r="F62" s="73"/>
      <c r="G62" s="73"/>
      <c r="H62" s="73"/>
      <c r="I62" s="73"/>
      <c r="J62" s="73"/>
      <c r="K62" s="73"/>
      <c r="N62" s="16">
        <f>500/(-216.0475144 +16.2606339*E62+(-0.002388645)*E62^2+(-0.00113732)*E62^3+0.00000701863*E62^4+(-0.00000001291)*E62^5)</f>
        <v>-2.3143057275552712</v>
      </c>
      <c r="O62" s="32"/>
    </row>
    <row r="63" spans="1:15">
      <c r="A63" s="24" t="s">
        <v>12</v>
      </c>
      <c r="B63" s="6" t="s">
        <v>904</v>
      </c>
      <c r="C63" s="6" t="s">
        <v>905</v>
      </c>
      <c r="D63" s="6" t="s">
        <v>926</v>
      </c>
      <c r="E63" s="6" t="s">
        <v>252</v>
      </c>
      <c r="F63" s="6" t="s">
        <v>906</v>
      </c>
      <c r="G63" s="7" t="s">
        <v>65</v>
      </c>
      <c r="H63" s="7" t="s">
        <v>201</v>
      </c>
      <c r="I63" s="7" t="s">
        <v>105</v>
      </c>
      <c r="J63" s="9"/>
      <c r="K63" s="9" t="str">
        <f>"280,0"</f>
        <v>280,0</v>
      </c>
      <c r="L63" s="6" t="s">
        <v>910</v>
      </c>
      <c r="M63" s="23">
        <f>N63*K63</f>
        <v>168.29798069974612</v>
      </c>
      <c r="N63" s="23">
        <f>500/(-216.0475144 +16.2606339*E63+(-0.002388645)*E63^2+(-0.00113732)*E63^3+0.00000701863*E63^4+(-0.00000001291)*E63^5)</f>
        <v>0.60106421678480759</v>
      </c>
      <c r="O63" s="33" t="s">
        <v>52</v>
      </c>
    </row>
    <row r="64" spans="1:15">
      <c r="A64" s="24" t="s">
        <v>40</v>
      </c>
      <c r="B64" s="6" t="s">
        <v>435</v>
      </c>
      <c r="C64" s="6" t="s">
        <v>436</v>
      </c>
      <c r="D64" s="6" t="s">
        <v>926</v>
      </c>
      <c r="E64" s="6" t="s">
        <v>437</v>
      </c>
      <c r="F64" s="6" t="s">
        <v>375</v>
      </c>
      <c r="G64" s="7" t="s">
        <v>72</v>
      </c>
      <c r="H64" s="7" t="s">
        <v>74</v>
      </c>
      <c r="I64" s="7" t="s">
        <v>438</v>
      </c>
      <c r="J64" s="9"/>
      <c r="K64" s="9" t="str">
        <f>"217,5"</f>
        <v>217,5</v>
      </c>
      <c r="L64" s="6" t="s">
        <v>439</v>
      </c>
      <c r="M64" s="23">
        <f t="shared" ref="M64:M66" si="4">N64*K64</f>
        <v>148.48694336160892</v>
      </c>
      <c r="N64" s="23">
        <f>500/(-216.0475144 +16.2606339*E64+(-0.002388645)*E64^2+(-0.00113732)*E64^3+0.00000701863*E64^4+(-0.00000001291)*E64^5)</f>
        <v>0.68269859016831691</v>
      </c>
      <c r="O64" s="33" t="s">
        <v>52</v>
      </c>
    </row>
    <row r="65" spans="1:15">
      <c r="A65" s="24" t="s">
        <v>75</v>
      </c>
      <c r="B65" s="6" t="s">
        <v>440</v>
      </c>
      <c r="C65" s="6" t="s">
        <v>441</v>
      </c>
      <c r="D65" s="6" t="s">
        <v>926</v>
      </c>
      <c r="E65" s="6" t="s">
        <v>442</v>
      </c>
      <c r="F65" s="6" t="s">
        <v>443</v>
      </c>
      <c r="G65" s="7" t="s">
        <v>33</v>
      </c>
      <c r="H65" s="7" t="s">
        <v>109</v>
      </c>
      <c r="I65" s="7" t="s">
        <v>70</v>
      </c>
      <c r="J65" s="9"/>
      <c r="K65" s="9" t="s">
        <v>70</v>
      </c>
      <c r="L65" s="6" t="s">
        <v>910</v>
      </c>
      <c r="M65" s="23">
        <f t="shared" si="4"/>
        <v>112.94696496322528</v>
      </c>
      <c r="N65" s="23">
        <f>500/(-216.0475144 +16.2606339*E65+(-0.002388645)*E65^2+(-0.00113732)*E65^3+0.00000701863*E65^4+(-0.00000001291)*E65^5)</f>
        <v>0.59445771033276462</v>
      </c>
      <c r="O65" s="33" t="s">
        <v>94</v>
      </c>
    </row>
    <row r="66" spans="1:15">
      <c r="A66" s="24" t="s">
        <v>85</v>
      </c>
      <c r="B66" s="6" t="s">
        <v>907</v>
      </c>
      <c r="C66" s="6" t="s">
        <v>908</v>
      </c>
      <c r="D66" s="6" t="s">
        <v>926</v>
      </c>
      <c r="E66" s="6" t="s">
        <v>909</v>
      </c>
      <c r="F66" s="6" t="s">
        <v>829</v>
      </c>
      <c r="G66" s="7" t="s">
        <v>32</v>
      </c>
      <c r="H66" s="7" t="s">
        <v>139</v>
      </c>
      <c r="I66" s="8" t="s">
        <v>109</v>
      </c>
      <c r="J66" s="9"/>
      <c r="K66" s="9" t="str">
        <f>"170,0"</f>
        <v>170,0</v>
      </c>
      <c r="L66" s="6" t="s">
        <v>910</v>
      </c>
      <c r="M66" s="23">
        <f t="shared" si="4"/>
        <v>111.76878529869882</v>
      </c>
      <c r="N66" s="23">
        <f>500/(-216.0475144 +16.2606339*E66+(-0.002388645)*E66^2+(-0.00113732)*E66^3+0.00000701863*E66^4+(-0.00000001291)*E66^5)</f>
        <v>0.65746344293352244</v>
      </c>
      <c r="O66" s="33" t="s">
        <v>94</v>
      </c>
    </row>
    <row r="67" spans="1:15">
      <c r="A67" s="25"/>
      <c r="B67" s="4" t="s">
        <v>53</v>
      </c>
      <c r="N67" s="16">
        <f>500/(-216.0475144 +16.2606339*E67+(-0.002388645)*E67^2+(-0.00113732)*E67^3+0.00000701863*E67^4+(-0.00000001291)*E67^5)</f>
        <v>-2.3143057275552712</v>
      </c>
      <c r="O67" s="32"/>
    </row>
    <row r="68" spans="1:15" ht="16">
      <c r="A68" s="71" t="s">
        <v>307</v>
      </c>
      <c r="B68" s="72"/>
      <c r="C68" s="73"/>
      <c r="D68" s="73"/>
      <c r="E68" s="73"/>
      <c r="F68" s="73"/>
      <c r="G68" s="73"/>
      <c r="H68" s="73"/>
      <c r="I68" s="73"/>
      <c r="J68" s="73"/>
      <c r="K68" s="73"/>
      <c r="N68" s="16">
        <f>500/(-216.0475144 +16.2606339*E68+(-0.002388645)*E68^2+(-0.00113732)*E68^3+0.00000701863*E68^4+(-0.00000001291)*E68^5)</f>
        <v>-2.3143057275552712</v>
      </c>
      <c r="O68" s="32"/>
    </row>
    <row r="69" spans="1:15">
      <c r="A69" s="24" t="s">
        <v>12</v>
      </c>
      <c r="B69" s="6" t="s">
        <v>445</v>
      </c>
      <c r="C69" s="6" t="s">
        <v>446</v>
      </c>
      <c r="D69" s="6" t="s">
        <v>927</v>
      </c>
      <c r="E69" s="6" t="s">
        <v>447</v>
      </c>
      <c r="F69" s="6" t="s">
        <v>115</v>
      </c>
      <c r="G69" s="7" t="s">
        <v>139</v>
      </c>
      <c r="H69" s="8" t="s">
        <v>72</v>
      </c>
      <c r="I69" s="7" t="s">
        <v>72</v>
      </c>
      <c r="J69" s="9"/>
      <c r="K69" s="9" t="str">
        <f>"200,0"</f>
        <v>200,0</v>
      </c>
      <c r="L69" s="6" t="s">
        <v>181</v>
      </c>
      <c r="M69" s="23">
        <f>N69*K69</f>
        <v>129.10223745031232</v>
      </c>
      <c r="N69" s="23">
        <f>500/(-216.0475144 +16.2606339*E69+(-0.002388645)*E69^2+(-0.00113732)*E69^3+0.00000701863*E69^4+(-0.00000001291)*E69^5)</f>
        <v>0.64551118725156154</v>
      </c>
      <c r="O69" s="33" t="s">
        <v>27</v>
      </c>
    </row>
    <row r="70" spans="1:15" ht="14" thickBot="1">
      <c r="A70" s="26" t="s">
        <v>40</v>
      </c>
      <c r="B70" s="27" t="s">
        <v>313</v>
      </c>
      <c r="C70" s="27" t="s">
        <v>314</v>
      </c>
      <c r="D70" s="27" t="s">
        <v>927</v>
      </c>
      <c r="E70" s="27" t="s">
        <v>315</v>
      </c>
      <c r="F70" s="27" t="s">
        <v>115</v>
      </c>
      <c r="G70" s="28" t="s">
        <v>49</v>
      </c>
      <c r="H70" s="28" t="s">
        <v>25</v>
      </c>
      <c r="I70" s="28" t="s">
        <v>61</v>
      </c>
      <c r="J70" s="29"/>
      <c r="K70" s="29" t="str">
        <f>"135,0"</f>
        <v>135,0</v>
      </c>
      <c r="L70" s="27" t="s">
        <v>910</v>
      </c>
      <c r="M70" s="65">
        <f>N70*K70</f>
        <v>81.029277971002699</v>
      </c>
      <c r="N70" s="65">
        <f>500/(-216.0475144 +16.2606339*E70+(-0.002388645)*E70^2+(-0.00113732)*E70^3+0.00000701863*E70^4+(-0.00000001291)*E70^5)</f>
        <v>0.60021687385927924</v>
      </c>
      <c r="O70" s="34" t="s">
        <v>95</v>
      </c>
    </row>
    <row r="71" spans="1:15" ht="14">
      <c r="C71" s="11"/>
      <c r="D71" s="11"/>
      <c r="E71" s="11"/>
    </row>
    <row r="72" spans="1:15" ht="14">
      <c r="C72" s="1"/>
      <c r="D72" s="1"/>
      <c r="E72" s="1"/>
      <c r="F72" s="1"/>
    </row>
    <row r="73" spans="1:15">
      <c r="F73" s="5"/>
    </row>
    <row r="74" spans="1:15">
      <c r="F74" s="5"/>
    </row>
    <row r="76" spans="1:15" ht="14">
      <c r="C76" s="11"/>
      <c r="D76" s="11"/>
      <c r="E76" s="11"/>
    </row>
    <row r="77" spans="1:15" ht="14">
      <c r="C77" s="1"/>
      <c r="D77" s="1"/>
      <c r="E77" s="1"/>
      <c r="F77" s="1"/>
    </row>
    <row r="78" spans="1:15">
      <c r="F78" s="5"/>
    </row>
    <row r="80" spans="1:15" ht="14">
      <c r="C80" s="11"/>
      <c r="D80" s="11"/>
      <c r="E80" s="11"/>
    </row>
    <row r="81" spans="3:6" ht="14">
      <c r="C81" s="1"/>
      <c r="D81" s="1"/>
      <c r="E81" s="1"/>
      <c r="F81" s="1"/>
    </row>
    <row r="82" spans="3:6">
      <c r="F82" s="5"/>
    </row>
    <row r="83" spans="3:6">
      <c r="F83" s="5"/>
    </row>
    <row r="84" spans="3:6">
      <c r="F84" s="5"/>
    </row>
    <row r="87" spans="3:6" ht="16">
      <c r="C87" s="37"/>
      <c r="D87" s="69"/>
      <c r="E87" s="37"/>
    </row>
    <row r="88" spans="3:6" ht="14">
      <c r="C88" s="11"/>
      <c r="D88" s="11"/>
      <c r="E88" s="11"/>
    </row>
    <row r="89" spans="3:6" ht="14">
      <c r="C89" s="1"/>
      <c r="D89" s="1"/>
      <c r="E89" s="1"/>
      <c r="F89" s="1"/>
    </row>
    <row r="90" spans="3:6">
      <c r="F90" s="5"/>
    </row>
    <row r="91" spans="3:6">
      <c r="F91" s="5"/>
    </row>
    <row r="92" spans="3:6">
      <c r="F92" s="5"/>
    </row>
    <row r="94" spans="3:6" ht="14">
      <c r="C94" s="11"/>
      <c r="D94" s="11"/>
      <c r="E94" s="11"/>
    </row>
    <row r="95" spans="3:6" ht="14">
      <c r="C95" s="1"/>
      <c r="D95" s="1"/>
      <c r="E95" s="1"/>
      <c r="F95" s="1"/>
    </row>
    <row r="96" spans="3:6">
      <c r="F96" s="5"/>
    </row>
    <row r="98" spans="3:6" ht="14">
      <c r="C98" s="11"/>
      <c r="D98" s="11"/>
      <c r="E98" s="11"/>
    </row>
    <row r="99" spans="3:6" ht="14">
      <c r="C99" s="1"/>
      <c r="D99" s="1"/>
      <c r="E99" s="1"/>
      <c r="F99" s="1"/>
    </row>
    <row r="100" spans="3:6">
      <c r="F100" s="5"/>
    </row>
    <row r="101" spans="3:6">
      <c r="F101" s="5"/>
    </row>
    <row r="102" spans="3:6">
      <c r="F102" s="5"/>
    </row>
    <row r="104" spans="3:6" ht="14">
      <c r="C104" s="11"/>
      <c r="D104" s="11"/>
      <c r="E104" s="11"/>
    </row>
    <row r="105" spans="3:6" ht="14">
      <c r="C105" s="1"/>
      <c r="D105" s="1"/>
      <c r="E105" s="1"/>
      <c r="F105" s="1"/>
    </row>
    <row r="106" spans="3:6">
      <c r="F106" s="5"/>
    </row>
    <row r="107" spans="3:6">
      <c r="F107" s="5"/>
    </row>
    <row r="108" spans="3:6">
      <c r="F108" s="5"/>
    </row>
    <row r="110" spans="3:6" ht="14">
      <c r="C110" s="11"/>
      <c r="D110" s="11"/>
      <c r="E110" s="11"/>
    </row>
    <row r="111" spans="3:6" ht="14">
      <c r="C111" s="1"/>
      <c r="D111" s="1"/>
      <c r="E111" s="1"/>
      <c r="F111" s="1"/>
    </row>
    <row r="112" spans="3:6">
      <c r="F112" s="5"/>
    </row>
    <row r="113" spans="3:6">
      <c r="F113" s="5"/>
    </row>
    <row r="114" spans="3:6">
      <c r="F114" s="5"/>
    </row>
    <row r="116" spans="3:6" ht="14">
      <c r="C116" s="11"/>
      <c r="D116" s="11"/>
      <c r="E116" s="11"/>
    </row>
    <row r="117" spans="3:6" ht="14">
      <c r="C117" s="1"/>
      <c r="D117" s="1"/>
      <c r="E117" s="1"/>
      <c r="F117" s="1"/>
    </row>
    <row r="118" spans="3:6">
      <c r="F118" s="5"/>
    </row>
    <row r="120" spans="3:6" ht="14">
      <c r="C120" s="11"/>
      <c r="D120" s="11"/>
      <c r="E120" s="11"/>
    </row>
    <row r="121" spans="3:6" ht="14">
      <c r="C121" s="1"/>
      <c r="D121" s="1"/>
      <c r="E121" s="1"/>
      <c r="F121" s="1"/>
    </row>
    <row r="122" spans="3:6">
      <c r="F122" s="5"/>
    </row>
  </sheetData>
  <mergeCells count="24">
    <mergeCell ref="D3:D4"/>
    <mergeCell ref="A62:K62"/>
    <mergeCell ref="A68:K68"/>
    <mergeCell ref="A26:K26"/>
    <mergeCell ref="A31:M31"/>
    <mergeCell ref="A34:K34"/>
    <mergeCell ref="A43:K43"/>
    <mergeCell ref="A50:K50"/>
    <mergeCell ref="A57:K57"/>
    <mergeCell ref="A19:K19"/>
    <mergeCell ref="A1:O2"/>
    <mergeCell ref="A3:A4"/>
    <mergeCell ref="B3:B4"/>
    <mergeCell ref="C3:C4"/>
    <mergeCell ref="E3:E4"/>
    <mergeCell ref="F3:F4"/>
    <mergeCell ref="G3:J3"/>
    <mergeCell ref="K3:K4"/>
    <mergeCell ref="L3:L4"/>
    <mergeCell ref="M3:M4"/>
    <mergeCell ref="O3:O4"/>
    <mergeCell ref="A5:K5"/>
    <mergeCell ref="A10:K10"/>
    <mergeCell ref="A13:K13"/>
  </mergeCells>
  <pageMargins left="0.19685039370078741" right="0.47244094488188981" top="0.43307086614173229" bottom="0.47244094488188981" header="0.51181102362204722" footer="0.51181102362204722"/>
  <pageSetup scale="70" fitToHeight="100" orientation="landscape" horizontalDpi="300" verticalDpi="300" r:id="rId1"/>
  <headerFooter alignWithMargins="0"/>
  <rowBreaks count="1" manualBreakCount="1">
    <brk id="4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WRPF ПЛ без экипировки</vt:lpstr>
      <vt:lpstr>WRPF Силовое двоеборье</vt:lpstr>
      <vt:lpstr>WRPF Жим без экипировки</vt:lpstr>
      <vt:lpstr>WEPF Жим софт Стандарт</vt:lpstr>
      <vt:lpstr>WRPF Тяга без экипировки</vt:lpstr>
      <vt:lpstr>'WRPF Силовое двоеборье'!Область_печати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Екатерина Шевелева</cp:lastModifiedBy>
  <cp:revision/>
  <dcterms:created xsi:type="dcterms:W3CDTF">2002-06-16T13:36:44Z</dcterms:created>
  <dcterms:modified xsi:type="dcterms:W3CDTF">2020-11-13T19:37:25Z</dcterms:modified>
  <cp:category/>
  <cp:contentStatus/>
</cp:coreProperties>
</file>