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yanova\Desktop\"/>
    </mc:Choice>
  </mc:AlternateContent>
  <bookViews>
    <workbookView xWindow="0" yWindow="0" windowWidth="11400" windowHeight="5895" firstSheet="3" activeTab="7"/>
  </bookViews>
  <sheets>
    <sheet name="IPC benchpress RAW" sheetId="1" r:id="rId1"/>
    <sheet name="IPC standart benchpress soft-eq" sheetId="2" r:id="rId2"/>
    <sheet name="IPC deadlifting RAW" sheetId="6" r:id="rId3"/>
    <sheet name="IPC-A benchpress RAW" sheetId="8" r:id="rId4"/>
    <sheet name="IPC-A benchpress standart soft-" sheetId="9" r:id="rId5"/>
    <sheet name="IPC-A strict curl" sheetId="12" r:id="rId6"/>
    <sheet name="IPC-A deadlifting RAW" sheetId="13" r:id="rId7"/>
    <sheet name="IPC-A overhead press" sheetId="15" r:id="rId8"/>
  </sheets>
  <calcPr calcId="162913" refMode="R1C1"/>
</workbook>
</file>

<file path=xl/calcChain.xml><?xml version="1.0" encoding="utf-8"?>
<calcChain xmlns="http://schemas.openxmlformats.org/spreadsheetml/2006/main">
  <c r="N2" i="9" l="1"/>
  <c r="N5" i="6"/>
  <c r="N4" i="6"/>
  <c r="N3" i="6"/>
  <c r="N2" i="6"/>
  <c r="N4" i="2"/>
  <c r="N3" i="2"/>
  <c r="N2" i="2"/>
  <c r="N5" i="1"/>
  <c r="N4" i="1"/>
  <c r="N3" i="1"/>
  <c r="N2" i="1"/>
</calcChain>
</file>

<file path=xl/sharedStrings.xml><?xml version="1.0" encoding="utf-8"?>
<sst xmlns="http://schemas.openxmlformats.org/spreadsheetml/2006/main" count="503" uniqueCount="145">
  <si>
    <t>place №</t>
  </si>
  <si>
    <t>name</t>
  </si>
  <si>
    <t>gender</t>
  </si>
  <si>
    <t>age class</t>
  </si>
  <si>
    <t>team</t>
  </si>
  <si>
    <t>region</t>
  </si>
  <si>
    <t>birth</t>
  </si>
  <si>
    <t>weight category</t>
  </si>
  <si>
    <t>weight</t>
  </si>
  <si>
    <t>Жим 1</t>
  </si>
  <si>
    <t>Жим 2</t>
  </si>
  <si>
    <t>Жим 3</t>
  </si>
  <si>
    <t>Жим 4(rec)</t>
  </si>
  <si>
    <t>points</t>
  </si>
  <si>
    <t>coach</t>
  </si>
  <si>
    <t>1</t>
  </si>
  <si>
    <t>Ж</t>
  </si>
  <si>
    <t>Ставрополь</t>
  </si>
  <si>
    <t>Самостоятельно</t>
  </si>
  <si>
    <t>М</t>
  </si>
  <si>
    <t>Москва</t>
  </si>
  <si>
    <t>2</t>
  </si>
  <si>
    <t>Калининград</t>
  </si>
  <si>
    <t>-</t>
  </si>
  <si>
    <t>Тяга 1</t>
  </si>
  <si>
    <t>Тяга 2</t>
  </si>
  <si>
    <t>Тяга 3</t>
  </si>
  <si>
    <t>Тяга 4(rec)</t>
  </si>
  <si>
    <t>Бицепс 1</t>
  </si>
  <si>
    <t>Бицепс 2</t>
  </si>
  <si>
    <t>Бицепс 3</t>
  </si>
  <si>
    <t>Бицепс 4(rec)</t>
  </si>
  <si>
    <t>Брянск</t>
  </si>
  <si>
    <t>Курск</t>
  </si>
  <si>
    <t>Белгород</t>
  </si>
  <si>
    <t>Лебедева Полина</t>
  </si>
  <si>
    <t>Мухортова Нина</t>
  </si>
  <si>
    <t>Солнцев Иван</t>
  </si>
  <si>
    <t>Голощапов Сергей</t>
  </si>
  <si>
    <t>J</t>
  </si>
  <si>
    <t>M4</t>
  </si>
  <si>
    <t>O</t>
  </si>
  <si>
    <t>Мисиров Шамхан</t>
  </si>
  <si>
    <t>Ищенко Игорь</t>
  </si>
  <si>
    <t>Мирзоян Арсен</t>
  </si>
  <si>
    <t>M1</t>
  </si>
  <si>
    <t>Шуба Марина</t>
  </si>
  <si>
    <t>Масалов Иван</t>
  </si>
  <si>
    <t>Деряженцев Александр</t>
  </si>
  <si>
    <t>Виткевич Николай</t>
  </si>
  <si>
    <t>T3</t>
  </si>
  <si>
    <t>Головенькина Юлия</t>
  </si>
  <si>
    <t>Сонг Наталья</t>
  </si>
  <si>
    <t>Гоголева Мария</t>
  </si>
  <si>
    <t>Умеренкова Юлия</t>
  </si>
  <si>
    <t>Матвеева наталья</t>
  </si>
  <si>
    <t>Эхер Вера</t>
  </si>
  <si>
    <t>Колесников Никита</t>
  </si>
  <si>
    <t>Лашков Никита</t>
  </si>
  <si>
    <t>Сайфиев Огабек</t>
  </si>
  <si>
    <t>Колесников Артем</t>
  </si>
  <si>
    <t>Тетерин Валентин</t>
  </si>
  <si>
    <t>Паршиков Ион</t>
  </si>
  <si>
    <t>M2</t>
  </si>
  <si>
    <t>M5</t>
  </si>
  <si>
    <t>T1</t>
  </si>
  <si>
    <t>T2</t>
  </si>
  <si>
    <t>Таллин</t>
  </si>
  <si>
    <t>Выборг</t>
  </si>
  <si>
    <t>Санкт-Петербург</t>
  </si>
  <si>
    <t>20,0</t>
  </si>
  <si>
    <t>22,5</t>
  </si>
  <si>
    <t>25,0</t>
  </si>
  <si>
    <t>57,5</t>
  </si>
  <si>
    <t>60,0</t>
  </si>
  <si>
    <t>80,0</t>
  </si>
  <si>
    <t>85,0</t>
  </si>
  <si>
    <t>87,5</t>
  </si>
  <si>
    <t>50,0</t>
  </si>
  <si>
    <t>55,0</t>
  </si>
  <si>
    <t>40,0</t>
  </si>
  <si>
    <t>45,0</t>
  </si>
  <si>
    <t>90,0</t>
  </si>
  <si>
    <t>92,5</t>
  </si>
  <si>
    <t>75,0</t>
  </si>
  <si>
    <t>150,0</t>
  </si>
  <si>
    <t>155,0</t>
  </si>
  <si>
    <t>160,0</t>
  </si>
  <si>
    <t>170,0</t>
  </si>
  <si>
    <t>175,0</t>
  </si>
  <si>
    <t>177,5</t>
  </si>
  <si>
    <t>180,0</t>
  </si>
  <si>
    <t>24,9210</t>
  </si>
  <si>
    <t>65,9511</t>
  </si>
  <si>
    <t>89,4040</t>
  </si>
  <si>
    <t>71,4247</t>
  </si>
  <si>
    <t>62,4330</t>
  </si>
  <si>
    <t>48,8214</t>
  </si>
  <si>
    <t>69,2270</t>
  </si>
  <si>
    <t>52,1588</t>
  </si>
  <si>
    <t>104,8080</t>
  </si>
  <si>
    <t>100,3340</t>
  </si>
  <si>
    <t>93,0080</t>
  </si>
  <si>
    <t>96,3204</t>
  </si>
  <si>
    <t xml:space="preserve">Енина Елена </t>
  </si>
  <si>
    <t>Фрицлер Андрей</t>
  </si>
  <si>
    <t>200</t>
  </si>
  <si>
    <t>232,5</t>
  </si>
  <si>
    <t>242,5</t>
  </si>
  <si>
    <t>Умеренков Даниил</t>
  </si>
  <si>
    <t>65,0</t>
  </si>
  <si>
    <t>37,5</t>
  </si>
  <si>
    <t>35,0</t>
  </si>
  <si>
    <t>30,0</t>
  </si>
  <si>
    <t>42,5</t>
  </si>
  <si>
    <t>62,5</t>
  </si>
  <si>
    <t>70,0</t>
  </si>
  <si>
    <t>115,0</t>
  </si>
  <si>
    <t>120,0</t>
  </si>
  <si>
    <t>127,5</t>
  </si>
  <si>
    <t>100,0</t>
  </si>
  <si>
    <t>240,0</t>
  </si>
  <si>
    <t>245,0</t>
  </si>
  <si>
    <t>250</t>
  </si>
  <si>
    <t>260</t>
  </si>
  <si>
    <t>265</t>
  </si>
  <si>
    <t>77,5320</t>
  </si>
  <si>
    <t>131,9023</t>
  </si>
  <si>
    <t>117,1713</t>
  </si>
  <si>
    <t>142,4185</t>
  </si>
  <si>
    <t>141,0890</t>
  </si>
  <si>
    <t>Стан Эдуард</t>
  </si>
  <si>
    <t>Коледин Роман</t>
  </si>
  <si>
    <t>Алиев Сергей</t>
  </si>
  <si>
    <t>52,5</t>
  </si>
  <si>
    <t>27,4796</t>
  </si>
  <si>
    <t>24,4107</t>
  </si>
  <si>
    <t>34,5300</t>
  </si>
  <si>
    <t>32,2300</t>
  </si>
  <si>
    <t>39,1316</t>
  </si>
  <si>
    <t>39,4531</t>
  </si>
  <si>
    <t>46,7154</t>
  </si>
  <si>
    <t>40,8141</t>
  </si>
  <si>
    <t>34,1750</t>
  </si>
  <si>
    <t>41,8990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</si>
</sst>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=0]&quot;&quot;;General"/>
  </numFmts>
  <fonts count="12" x14ac:knownFonts="1">
    <font>
      <sz val="8"/>
      <name val="Arial"/>
    </font>
    <font>
      <sz val="9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trike/>
      <sz val="10"/>
      <color rgb="FF000000"/>
      <name val="Arial"/>
      <family val="2"/>
    </font>
    <font>
      <b/>
      <sz val="10"/>
      <name val="Arial Cyr"/>
      <charset val="204"/>
    </font>
    <font>
      <b/>
      <strike/>
      <sz val="10"/>
      <color theme="5"/>
      <name val="Arial Cyr"/>
      <charset val="204"/>
    </font>
    <font>
      <b/>
      <sz val="10"/>
      <color theme="1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EBCD"/>
        <bgColor auto="1"/>
      </patternFill>
    </fill>
    <fill>
      <patternFill patternType="solid">
        <fgColor rgb="FF98FB98"/>
        <bgColor auto="1"/>
      </patternFill>
    </fill>
    <fill>
      <patternFill patternType="solid">
        <fgColor rgb="FFFFB6C1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rgb="FFD7E4BE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49" fontId="0" fillId="5" borderId="2" xfId="0" applyNumberFormat="1" applyFont="1" applyFill="1" applyBorder="1" applyAlignment="1">
      <alignment horizontal="center" vertical="center"/>
    </xf>
    <xf numFmtId="49" fontId="0" fillId="5" borderId="2" xfId="0" applyNumberFormat="1" applyFont="1" applyFill="1" applyBorder="1" applyAlignment="1">
      <alignment horizontal="left" vertical="center"/>
    </xf>
    <xf numFmtId="49" fontId="0" fillId="5" borderId="3" xfId="0" applyNumberFormat="1" applyFont="1" applyFill="1" applyBorder="1" applyAlignment="1">
      <alignment horizontal="left" vertical="center"/>
    </xf>
    <xf numFmtId="49" fontId="0" fillId="5" borderId="4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center" vertical="center"/>
    </xf>
    <xf numFmtId="49" fontId="0" fillId="5" borderId="5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49" fontId="6" fillId="6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49" fontId="6" fillId="6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6" fillId="6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8" fillId="7" borderId="2" xfId="0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6" borderId="3" xfId="1" applyNumberFormat="1" applyFont="1" applyFill="1" applyBorder="1" applyAlignment="1">
      <alignment horizontal="center" vertical="center"/>
    </xf>
    <xf numFmtId="49" fontId="7" fillId="0" borderId="3" xfId="1" applyNumberFormat="1" applyFont="1" applyFill="1" applyBorder="1" applyAlignment="1">
      <alignment horizontal="center" vertical="center"/>
    </xf>
    <xf numFmtId="49" fontId="10" fillId="5" borderId="3" xfId="0" applyNumberFormat="1" applyFont="1" applyFill="1" applyBorder="1" applyAlignment="1">
      <alignment horizontal="left" vertical="center"/>
    </xf>
    <xf numFmtId="49" fontId="8" fillId="7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9" fillId="5" borderId="3" xfId="1" applyNumberFormat="1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5"/>
  <sheetViews>
    <sheetView workbookViewId="0">
      <selection activeCell="N4" sqref="N4:N5"/>
    </sheetView>
  </sheetViews>
  <sheetFormatPr defaultColWidth="2.33203125" defaultRowHeight="11.45" customHeight="1" x14ac:dyDescent="0.2"/>
  <cols>
    <col min="1" max="1" width="10" style="1" customWidth="1"/>
    <col min="2" max="2" width="36.33203125" style="1" customWidth="1"/>
    <col min="3" max="3" width="9" style="1" customWidth="1"/>
    <col min="4" max="4" width="20.33203125" style="1" customWidth="1"/>
    <col min="5" max="5" width="27.1640625" style="1" customWidth="1"/>
    <col min="6" max="6" width="17.6640625" style="1" customWidth="1"/>
    <col min="7" max="7" width="16.33203125" style="1" customWidth="1"/>
    <col min="8" max="8" width="19.5" style="1" customWidth="1"/>
    <col min="9" max="9" width="11.5" style="1" customWidth="1"/>
    <col min="10" max="13" width="14" style="1" customWidth="1"/>
    <col min="14" max="14" width="12.1640625" style="1" customWidth="1"/>
    <col min="15" max="15" width="28" style="1" customWidth="1"/>
  </cols>
  <sheetData>
    <row r="1" spans="1:15" s="2" customFormat="1" ht="26.1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</row>
    <row r="2" spans="1:15" s="6" customFormat="1" ht="12.95" customHeight="1" x14ac:dyDescent="0.2">
      <c r="A2" s="7" t="s">
        <v>15</v>
      </c>
      <c r="B2" s="18" t="s">
        <v>35</v>
      </c>
      <c r="C2" s="7" t="s">
        <v>16</v>
      </c>
      <c r="D2" s="8" t="s">
        <v>39</v>
      </c>
      <c r="E2" s="9" t="s">
        <v>34</v>
      </c>
      <c r="F2" s="9" t="s">
        <v>34</v>
      </c>
      <c r="G2" s="21">
        <v>37397</v>
      </c>
      <c r="H2" s="10">
        <v>56</v>
      </c>
      <c r="I2" s="10">
        <v>54.1</v>
      </c>
      <c r="J2" s="11">
        <v>45</v>
      </c>
      <c r="K2" s="11"/>
      <c r="L2" s="11"/>
      <c r="M2" s="12">
        <v>0</v>
      </c>
      <c r="N2" s="22" t="str">
        <f>"48,2940"</f>
        <v>48,2940</v>
      </c>
      <c r="O2" s="9" t="s">
        <v>18</v>
      </c>
    </row>
    <row r="3" spans="1:15" s="6" customFormat="1" ht="12.95" customHeight="1" x14ac:dyDescent="0.2">
      <c r="A3" s="7" t="s">
        <v>15</v>
      </c>
      <c r="B3" s="19" t="s">
        <v>36</v>
      </c>
      <c r="C3" s="7" t="s">
        <v>16</v>
      </c>
      <c r="D3" s="8" t="s">
        <v>40</v>
      </c>
      <c r="E3" s="9" t="s">
        <v>17</v>
      </c>
      <c r="F3" s="9" t="s">
        <v>17</v>
      </c>
      <c r="G3" s="21">
        <v>24366</v>
      </c>
      <c r="H3" s="10">
        <v>67.5</v>
      </c>
      <c r="I3" s="10">
        <v>67.2</v>
      </c>
      <c r="J3" s="11">
        <v>70</v>
      </c>
      <c r="K3" s="11">
        <v>75</v>
      </c>
      <c r="L3" s="13">
        <v>80</v>
      </c>
      <c r="M3" s="12">
        <v>0</v>
      </c>
      <c r="N3" s="23" t="str">
        <f>"89,9911"</f>
        <v>89,9911</v>
      </c>
      <c r="O3" s="9" t="s">
        <v>18</v>
      </c>
    </row>
    <row r="4" spans="1:15" s="6" customFormat="1" ht="12.95" customHeight="1" x14ac:dyDescent="0.2">
      <c r="A4" s="7" t="s">
        <v>15</v>
      </c>
      <c r="B4" s="18" t="s">
        <v>37</v>
      </c>
      <c r="C4" s="7" t="s">
        <v>19</v>
      </c>
      <c r="D4" s="8" t="s">
        <v>41</v>
      </c>
      <c r="E4" s="9" t="s">
        <v>17</v>
      </c>
      <c r="F4" s="9" t="s">
        <v>17</v>
      </c>
      <c r="G4" s="21">
        <v>27289</v>
      </c>
      <c r="H4" s="14">
        <v>100</v>
      </c>
      <c r="I4" s="14">
        <v>98.8</v>
      </c>
      <c r="J4" s="11">
        <v>180</v>
      </c>
      <c r="K4" s="11">
        <v>290</v>
      </c>
      <c r="L4" s="15">
        <v>-195</v>
      </c>
      <c r="M4" s="12">
        <v>0</v>
      </c>
      <c r="N4" s="22" t="str">
        <f>"111,0170"</f>
        <v>111,0170</v>
      </c>
      <c r="O4" s="9" t="s">
        <v>18</v>
      </c>
    </row>
    <row r="5" spans="1:15" s="6" customFormat="1" ht="12.95" customHeight="1" x14ac:dyDescent="0.2">
      <c r="A5" s="7" t="s">
        <v>15</v>
      </c>
      <c r="B5" s="20" t="s">
        <v>38</v>
      </c>
      <c r="C5" s="7" t="s">
        <v>19</v>
      </c>
      <c r="D5" s="8" t="s">
        <v>41</v>
      </c>
      <c r="E5" s="9" t="s">
        <v>34</v>
      </c>
      <c r="F5" s="9" t="s">
        <v>34</v>
      </c>
      <c r="G5" s="21">
        <v>32225</v>
      </c>
      <c r="H5" s="10">
        <v>100</v>
      </c>
      <c r="I5" s="10">
        <v>99.5</v>
      </c>
      <c r="J5" s="11">
        <v>135</v>
      </c>
      <c r="K5" s="11">
        <v>140</v>
      </c>
      <c r="L5" s="12">
        <v>-148</v>
      </c>
      <c r="M5" s="12">
        <v>0</v>
      </c>
      <c r="N5" s="24" t="str">
        <f>"78,6611"</f>
        <v>78,6611</v>
      </c>
      <c r="O5" s="9" t="s">
        <v>18</v>
      </c>
    </row>
  </sheetData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4"/>
  <sheetViews>
    <sheetView workbookViewId="0">
      <selection activeCell="K20" sqref="K20"/>
    </sheetView>
  </sheetViews>
  <sheetFormatPr defaultColWidth="2.33203125" defaultRowHeight="11.45" customHeight="1" x14ac:dyDescent="0.2"/>
  <cols>
    <col min="1" max="1" width="10" style="1" customWidth="1"/>
    <col min="2" max="2" width="36.33203125" style="1" customWidth="1"/>
    <col min="3" max="3" width="9" style="1" customWidth="1"/>
    <col min="4" max="4" width="20.33203125" style="1" customWidth="1"/>
    <col min="5" max="5" width="27.1640625" style="1" customWidth="1"/>
    <col min="6" max="6" width="17.6640625" style="1" customWidth="1"/>
    <col min="7" max="7" width="16.33203125" style="1" customWidth="1"/>
    <col min="8" max="8" width="19.5" style="1" customWidth="1"/>
    <col min="9" max="9" width="11.5" style="1" customWidth="1"/>
    <col min="10" max="13" width="14" style="1" customWidth="1"/>
    <col min="14" max="14" width="12.1640625" style="1" customWidth="1"/>
    <col min="15" max="15" width="28" style="1" customWidth="1"/>
  </cols>
  <sheetData>
    <row r="1" spans="1:15" s="2" customFormat="1" ht="26.1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</row>
    <row r="2" spans="1:15" s="6" customFormat="1" ht="12.95" customHeight="1" x14ac:dyDescent="0.2">
      <c r="A2" s="7" t="s">
        <v>15</v>
      </c>
      <c r="B2" s="25" t="s">
        <v>42</v>
      </c>
      <c r="C2" s="7" t="s">
        <v>19</v>
      </c>
      <c r="D2" s="8" t="s">
        <v>41</v>
      </c>
      <c r="E2" s="9" t="s">
        <v>17</v>
      </c>
      <c r="F2" s="9" t="s">
        <v>17</v>
      </c>
      <c r="G2" s="21">
        <v>31035</v>
      </c>
      <c r="H2" s="14">
        <v>100</v>
      </c>
      <c r="I2" s="10">
        <v>97.2</v>
      </c>
      <c r="J2" s="11">
        <v>270</v>
      </c>
      <c r="K2" s="15">
        <v>-290</v>
      </c>
      <c r="L2" s="15">
        <v>-312.5</v>
      </c>
      <c r="M2" s="12">
        <v>0</v>
      </c>
      <c r="N2" s="23" t="str">
        <f>"101,7856"</f>
        <v>101,7856</v>
      </c>
      <c r="O2" s="9" t="s">
        <v>18</v>
      </c>
    </row>
    <row r="3" spans="1:15" s="6" customFormat="1" ht="12.95" customHeight="1" x14ac:dyDescent="0.2">
      <c r="A3" s="7" t="s">
        <v>23</v>
      </c>
      <c r="B3" s="26" t="s">
        <v>43</v>
      </c>
      <c r="C3" s="7" t="s">
        <v>19</v>
      </c>
      <c r="D3" s="8" t="s">
        <v>41</v>
      </c>
      <c r="E3" s="9" t="s">
        <v>17</v>
      </c>
      <c r="F3" s="9" t="s">
        <v>17</v>
      </c>
      <c r="G3" s="21">
        <v>27912</v>
      </c>
      <c r="H3" s="14">
        <v>100</v>
      </c>
      <c r="I3" s="10">
        <v>99.5</v>
      </c>
      <c r="J3" s="16">
        <v>-235</v>
      </c>
      <c r="K3" s="16">
        <v>-235</v>
      </c>
      <c r="L3" s="16">
        <v>-235</v>
      </c>
      <c r="M3" s="12">
        <v>0</v>
      </c>
      <c r="N3" s="27" t="str">
        <f>"0,0000"</f>
        <v>0,0000</v>
      </c>
      <c r="O3" s="9" t="s">
        <v>18</v>
      </c>
    </row>
    <row r="4" spans="1:15" s="6" customFormat="1" ht="26.1" customHeight="1" x14ac:dyDescent="0.2">
      <c r="A4" s="7" t="s">
        <v>15</v>
      </c>
      <c r="B4" s="19" t="s">
        <v>44</v>
      </c>
      <c r="C4" s="7" t="s">
        <v>19</v>
      </c>
      <c r="D4" s="8" t="s">
        <v>45</v>
      </c>
      <c r="E4" s="9" t="s">
        <v>17</v>
      </c>
      <c r="F4" s="9" t="s">
        <v>17</v>
      </c>
      <c r="G4" s="21">
        <v>28807</v>
      </c>
      <c r="H4" s="14">
        <v>110</v>
      </c>
      <c r="I4" s="10">
        <v>107</v>
      </c>
      <c r="J4" s="11">
        <v>310</v>
      </c>
      <c r="K4" s="16">
        <v>-332.5</v>
      </c>
      <c r="L4" s="15">
        <v>-332.5</v>
      </c>
      <c r="M4" s="12">
        <v>0</v>
      </c>
      <c r="N4" s="23" t="str">
        <f>"131,7856"</f>
        <v>131,7856</v>
      </c>
      <c r="O4" s="9" t="s">
        <v>18</v>
      </c>
    </row>
  </sheetData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5"/>
  <sheetViews>
    <sheetView workbookViewId="0">
      <selection activeCell="N5" sqref="N5"/>
    </sheetView>
  </sheetViews>
  <sheetFormatPr defaultColWidth="2.33203125" defaultRowHeight="11.45" customHeight="1" x14ac:dyDescent="0.2"/>
  <cols>
    <col min="1" max="1" width="10" style="1" customWidth="1"/>
    <col min="2" max="2" width="36.33203125" style="1" customWidth="1"/>
    <col min="3" max="3" width="9" style="1" customWidth="1"/>
    <col min="4" max="4" width="20.33203125" style="1" customWidth="1"/>
    <col min="5" max="5" width="27.1640625" style="1" customWidth="1"/>
    <col min="6" max="6" width="17.6640625" style="1" customWidth="1"/>
    <col min="7" max="7" width="16.33203125" style="1" customWidth="1"/>
    <col min="8" max="8" width="19.5" style="1" customWidth="1"/>
    <col min="9" max="9" width="11.5" style="1" customWidth="1"/>
    <col min="10" max="13" width="14" style="1" customWidth="1"/>
    <col min="14" max="14" width="12.1640625" style="1" customWidth="1"/>
    <col min="15" max="15" width="28" style="1" customWidth="1"/>
  </cols>
  <sheetData>
    <row r="1" spans="1:15" s="2" customFormat="1" ht="26.1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24</v>
      </c>
      <c r="K1" s="4" t="s">
        <v>25</v>
      </c>
      <c r="L1" s="4" t="s">
        <v>26</v>
      </c>
      <c r="M1" s="4" t="s">
        <v>27</v>
      </c>
      <c r="N1" s="5" t="s">
        <v>13</v>
      </c>
      <c r="O1" s="5" t="s">
        <v>14</v>
      </c>
    </row>
    <row r="2" spans="1:15" s="6" customFormat="1" ht="12.95" customHeight="1" x14ac:dyDescent="0.2">
      <c r="A2" s="7" t="s">
        <v>15</v>
      </c>
      <c r="B2" s="19" t="s">
        <v>46</v>
      </c>
      <c r="C2" s="7" t="s">
        <v>16</v>
      </c>
      <c r="D2" s="8" t="s">
        <v>50</v>
      </c>
      <c r="E2" s="9" t="s">
        <v>17</v>
      </c>
      <c r="F2" s="9" t="s">
        <v>17</v>
      </c>
      <c r="G2" s="21">
        <v>37757</v>
      </c>
      <c r="H2" s="14">
        <v>60</v>
      </c>
      <c r="I2" s="10">
        <v>57.2</v>
      </c>
      <c r="J2" s="11">
        <v>60</v>
      </c>
      <c r="K2" s="13">
        <v>67.5</v>
      </c>
      <c r="L2" s="11">
        <v>-700</v>
      </c>
      <c r="M2" s="12">
        <v>0</v>
      </c>
      <c r="N2" s="23" t="str">
        <f>"69,2752"</f>
        <v>69,2752</v>
      </c>
      <c r="O2" s="9" t="s">
        <v>18</v>
      </c>
    </row>
    <row r="3" spans="1:15" s="6" customFormat="1" ht="12.95" customHeight="1" x14ac:dyDescent="0.2">
      <c r="A3" s="7" t="s">
        <v>15</v>
      </c>
      <c r="B3" s="19" t="s">
        <v>47</v>
      </c>
      <c r="C3" s="7" t="s">
        <v>19</v>
      </c>
      <c r="D3" s="8" t="s">
        <v>39</v>
      </c>
      <c r="E3" s="9" t="s">
        <v>17</v>
      </c>
      <c r="F3" s="9" t="s">
        <v>17</v>
      </c>
      <c r="G3" s="21">
        <v>36951</v>
      </c>
      <c r="H3" s="14">
        <v>75</v>
      </c>
      <c r="I3" s="10">
        <v>73.8</v>
      </c>
      <c r="J3" s="11">
        <v>155</v>
      </c>
      <c r="K3" s="13">
        <v>170</v>
      </c>
      <c r="L3" s="11">
        <v>180</v>
      </c>
      <c r="M3" s="12">
        <v>0</v>
      </c>
      <c r="N3" s="23" t="str">
        <f>"118,4645"</f>
        <v>118,4645</v>
      </c>
      <c r="O3" s="9" t="s">
        <v>18</v>
      </c>
    </row>
    <row r="4" spans="1:15" s="6" customFormat="1" ht="12.95" customHeight="1" x14ac:dyDescent="0.2">
      <c r="A4" s="7" t="s">
        <v>15</v>
      </c>
      <c r="B4" s="19" t="s">
        <v>48</v>
      </c>
      <c r="C4" s="7" t="s">
        <v>19</v>
      </c>
      <c r="D4" s="8" t="s">
        <v>50</v>
      </c>
      <c r="E4" s="9" t="s">
        <v>17</v>
      </c>
      <c r="F4" s="9" t="s">
        <v>17</v>
      </c>
      <c r="G4" s="21">
        <v>37879</v>
      </c>
      <c r="H4" s="14">
        <v>82.5</v>
      </c>
      <c r="I4" s="14">
        <v>77.5</v>
      </c>
      <c r="J4" s="11">
        <v>150</v>
      </c>
      <c r="K4" s="11">
        <v>160</v>
      </c>
      <c r="L4" s="16">
        <v>-170</v>
      </c>
      <c r="M4" s="12">
        <v>0</v>
      </c>
      <c r="N4" s="23" t="str">
        <f>"107,5840"</f>
        <v>107,5840</v>
      </c>
      <c r="O4" s="9" t="s">
        <v>18</v>
      </c>
    </row>
    <row r="5" spans="1:15" s="6" customFormat="1" ht="26.1" customHeight="1" x14ac:dyDescent="0.2">
      <c r="A5" s="7" t="s">
        <v>15</v>
      </c>
      <c r="B5" s="18" t="s">
        <v>49</v>
      </c>
      <c r="C5" s="7" t="s">
        <v>19</v>
      </c>
      <c r="D5" s="8" t="s">
        <v>41</v>
      </c>
      <c r="E5" s="9" t="s">
        <v>32</v>
      </c>
      <c r="F5" s="9" t="s">
        <v>32</v>
      </c>
      <c r="G5" s="21">
        <v>24012</v>
      </c>
      <c r="H5" s="14">
        <v>125</v>
      </c>
      <c r="I5" s="10">
        <v>119</v>
      </c>
      <c r="J5" s="11">
        <v>210</v>
      </c>
      <c r="K5" s="11">
        <v>230</v>
      </c>
      <c r="L5" s="11">
        <v>250</v>
      </c>
      <c r="M5" s="12">
        <v>0</v>
      </c>
      <c r="N5" s="22" t="str">
        <f>"138,0000"</f>
        <v>138,0000</v>
      </c>
      <c r="O5" s="9" t="s">
        <v>18</v>
      </c>
    </row>
  </sheetData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13"/>
  <sheetViews>
    <sheetView workbookViewId="0">
      <selection activeCell="E21" sqref="E21"/>
    </sheetView>
  </sheetViews>
  <sheetFormatPr defaultColWidth="2.33203125" defaultRowHeight="11.45" customHeight="1" x14ac:dyDescent="0.2"/>
  <cols>
    <col min="1" max="1" width="10" style="1" customWidth="1"/>
    <col min="2" max="2" width="36.33203125" style="1" customWidth="1"/>
    <col min="3" max="3" width="9" style="1" customWidth="1"/>
    <col min="4" max="4" width="20.33203125" style="1" customWidth="1"/>
    <col min="5" max="5" width="27.1640625" style="1" customWidth="1"/>
    <col min="6" max="6" width="17.6640625" style="1" customWidth="1"/>
    <col min="7" max="7" width="16.33203125" style="1" customWidth="1"/>
    <col min="8" max="8" width="19.5" style="1" customWidth="1"/>
    <col min="9" max="9" width="11.5" style="1" customWidth="1"/>
    <col min="10" max="13" width="14" style="1" customWidth="1"/>
    <col min="14" max="14" width="12.1640625" style="1" customWidth="1"/>
    <col min="15" max="15" width="28" style="1" customWidth="1"/>
  </cols>
  <sheetData>
    <row r="1" spans="1:15" s="2" customFormat="1" ht="26.1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</row>
    <row r="2" spans="1:15" s="6" customFormat="1" ht="12.95" customHeight="1" x14ac:dyDescent="0.2">
      <c r="A2" s="7" t="s">
        <v>15</v>
      </c>
      <c r="B2" s="19" t="s">
        <v>51</v>
      </c>
      <c r="C2" s="7" t="s">
        <v>16</v>
      </c>
      <c r="D2" s="8" t="s">
        <v>39</v>
      </c>
      <c r="E2" s="9" t="s">
        <v>33</v>
      </c>
      <c r="F2" s="9" t="s">
        <v>33</v>
      </c>
      <c r="G2" s="21">
        <v>36943</v>
      </c>
      <c r="H2" s="32">
        <v>52</v>
      </c>
      <c r="I2" s="32">
        <v>52</v>
      </c>
      <c r="J2" s="34" t="s">
        <v>70</v>
      </c>
      <c r="K2" s="34" t="s">
        <v>71</v>
      </c>
      <c r="L2" s="35" t="s">
        <v>72</v>
      </c>
      <c r="M2" s="12">
        <v>0</v>
      </c>
      <c r="N2" s="23" t="s">
        <v>92</v>
      </c>
      <c r="O2" s="29" t="s">
        <v>104</v>
      </c>
    </row>
    <row r="3" spans="1:15" s="6" customFormat="1" ht="12.95" customHeight="1" x14ac:dyDescent="0.2">
      <c r="A3" s="7" t="s">
        <v>15</v>
      </c>
      <c r="B3" s="19" t="s">
        <v>52</v>
      </c>
      <c r="C3" s="7" t="s">
        <v>16</v>
      </c>
      <c r="D3" s="8" t="s">
        <v>63</v>
      </c>
      <c r="E3" s="9" t="s">
        <v>67</v>
      </c>
      <c r="F3" s="9" t="s">
        <v>67</v>
      </c>
      <c r="G3" s="21">
        <v>27721</v>
      </c>
      <c r="H3" s="32">
        <v>60</v>
      </c>
      <c r="I3" s="32">
        <v>57</v>
      </c>
      <c r="J3" s="34" t="s">
        <v>73</v>
      </c>
      <c r="K3" s="35" t="s">
        <v>74</v>
      </c>
      <c r="L3" s="34" t="s">
        <v>74</v>
      </c>
      <c r="M3" s="12">
        <v>0</v>
      </c>
      <c r="N3" s="23" t="s">
        <v>93</v>
      </c>
      <c r="O3" s="9" t="s">
        <v>18</v>
      </c>
    </row>
    <row r="4" spans="1:15" s="6" customFormat="1" ht="12.95" customHeight="1" x14ac:dyDescent="0.2">
      <c r="A4" s="7" t="s">
        <v>15</v>
      </c>
      <c r="B4" s="18" t="s">
        <v>53</v>
      </c>
      <c r="C4" s="7" t="s">
        <v>16</v>
      </c>
      <c r="D4" s="8" t="s">
        <v>63</v>
      </c>
      <c r="E4" s="9" t="s">
        <v>68</v>
      </c>
      <c r="F4" s="9" t="s">
        <v>68</v>
      </c>
      <c r="G4" s="21">
        <v>27654</v>
      </c>
      <c r="H4" s="32">
        <v>67.5</v>
      </c>
      <c r="I4" s="32">
        <v>61.2</v>
      </c>
      <c r="J4" s="36" t="s">
        <v>75</v>
      </c>
      <c r="K4" s="37" t="s">
        <v>75</v>
      </c>
      <c r="L4" s="37" t="s">
        <v>76</v>
      </c>
      <c r="M4" s="12">
        <v>0</v>
      </c>
      <c r="N4" s="22" t="s">
        <v>94</v>
      </c>
      <c r="O4" s="9" t="s">
        <v>18</v>
      </c>
    </row>
    <row r="5" spans="1:15" s="6" customFormat="1" ht="12.95" customHeight="1" x14ac:dyDescent="0.2">
      <c r="A5" s="7" t="s">
        <v>15</v>
      </c>
      <c r="B5" s="18" t="s">
        <v>54</v>
      </c>
      <c r="C5" s="7" t="s">
        <v>16</v>
      </c>
      <c r="D5" s="8" t="s">
        <v>45</v>
      </c>
      <c r="E5" s="9" t="s">
        <v>33</v>
      </c>
      <c r="F5" s="9" t="s">
        <v>33</v>
      </c>
      <c r="G5" s="21">
        <v>29564</v>
      </c>
      <c r="H5" s="32">
        <v>82.5</v>
      </c>
      <c r="I5" s="32">
        <v>79</v>
      </c>
      <c r="J5" s="37" t="s">
        <v>75</v>
      </c>
      <c r="K5" s="37" t="s">
        <v>76</v>
      </c>
      <c r="L5" s="37" t="s">
        <v>77</v>
      </c>
      <c r="M5" s="12">
        <v>0</v>
      </c>
      <c r="N5" s="22" t="s">
        <v>95</v>
      </c>
      <c r="O5" s="9" t="s">
        <v>18</v>
      </c>
    </row>
    <row r="6" spans="1:15" s="6" customFormat="1" ht="12.95" customHeight="1" x14ac:dyDescent="0.2">
      <c r="A6" s="7" t="s">
        <v>15</v>
      </c>
      <c r="B6" s="28" t="s">
        <v>55</v>
      </c>
      <c r="C6" s="7" t="s">
        <v>16</v>
      </c>
      <c r="D6" s="8" t="s">
        <v>64</v>
      </c>
      <c r="E6" s="9" t="s">
        <v>68</v>
      </c>
      <c r="F6" s="9" t="s">
        <v>68</v>
      </c>
      <c r="G6" s="21">
        <v>22388</v>
      </c>
      <c r="H6" s="32">
        <v>82.5</v>
      </c>
      <c r="I6" s="32">
        <v>75.7</v>
      </c>
      <c r="J6" s="38" t="s">
        <v>78</v>
      </c>
      <c r="K6" s="39" t="s">
        <v>79</v>
      </c>
      <c r="L6" s="38" t="s">
        <v>79</v>
      </c>
      <c r="M6" s="12">
        <v>0</v>
      </c>
      <c r="N6" s="27" t="s">
        <v>96</v>
      </c>
      <c r="O6" s="9" t="s">
        <v>18</v>
      </c>
    </row>
    <row r="7" spans="1:15" s="6" customFormat="1" ht="12.95" customHeight="1" x14ac:dyDescent="0.2">
      <c r="A7" s="7" t="s">
        <v>15</v>
      </c>
      <c r="B7" s="19" t="s">
        <v>56</v>
      </c>
      <c r="C7" s="7" t="s">
        <v>16</v>
      </c>
      <c r="D7" s="8" t="s">
        <v>40</v>
      </c>
      <c r="E7" s="9" t="s">
        <v>67</v>
      </c>
      <c r="F7" s="9" t="s">
        <v>67</v>
      </c>
      <c r="G7" s="21">
        <v>24004</v>
      </c>
      <c r="H7" s="32">
        <v>90</v>
      </c>
      <c r="I7" s="32">
        <v>83</v>
      </c>
      <c r="J7" s="34" t="s">
        <v>80</v>
      </c>
      <c r="K7" s="34" t="s">
        <v>81</v>
      </c>
      <c r="L7" s="34" t="s">
        <v>78</v>
      </c>
      <c r="M7" s="12">
        <v>0</v>
      </c>
      <c r="N7" s="23" t="s">
        <v>97</v>
      </c>
      <c r="O7" s="9" t="s">
        <v>18</v>
      </c>
    </row>
    <row r="8" spans="1:15" s="6" customFormat="1" ht="12.95" customHeight="1" x14ac:dyDescent="0.2">
      <c r="A8" s="7" t="s">
        <v>15</v>
      </c>
      <c r="B8" s="19" t="s">
        <v>57</v>
      </c>
      <c r="C8" s="7" t="s">
        <v>19</v>
      </c>
      <c r="D8" s="8" t="s">
        <v>65</v>
      </c>
      <c r="E8" s="9" t="s">
        <v>68</v>
      </c>
      <c r="F8" s="9" t="s">
        <v>68</v>
      </c>
      <c r="G8" s="21">
        <v>39249</v>
      </c>
      <c r="H8" s="32">
        <v>67.5</v>
      </c>
      <c r="I8" s="32">
        <v>67.5</v>
      </c>
      <c r="J8" s="34" t="s">
        <v>76</v>
      </c>
      <c r="K8" s="34" t="s">
        <v>82</v>
      </c>
      <c r="L8" s="34" t="s">
        <v>83</v>
      </c>
      <c r="M8" s="12">
        <v>0</v>
      </c>
      <c r="N8" s="23" t="s">
        <v>98</v>
      </c>
      <c r="O8" s="9" t="s">
        <v>18</v>
      </c>
    </row>
    <row r="9" spans="1:15" s="6" customFormat="1" ht="12.95" customHeight="1" x14ac:dyDescent="0.2">
      <c r="A9" s="7" t="s">
        <v>15</v>
      </c>
      <c r="B9" s="19" t="s">
        <v>58</v>
      </c>
      <c r="C9" s="7" t="s">
        <v>19</v>
      </c>
      <c r="D9" s="8" t="s">
        <v>66</v>
      </c>
      <c r="E9" s="9" t="s">
        <v>68</v>
      </c>
      <c r="F9" s="9" t="s">
        <v>68</v>
      </c>
      <c r="G9" s="21">
        <v>38977</v>
      </c>
      <c r="H9" s="32">
        <v>75</v>
      </c>
      <c r="I9" s="32">
        <v>74</v>
      </c>
      <c r="J9" s="34" t="s">
        <v>84</v>
      </c>
      <c r="K9" s="35" t="s">
        <v>75</v>
      </c>
      <c r="L9" s="35" t="s">
        <v>75</v>
      </c>
      <c r="M9" s="12">
        <v>0</v>
      </c>
      <c r="N9" s="23" t="s">
        <v>99</v>
      </c>
      <c r="O9" s="9" t="s">
        <v>18</v>
      </c>
    </row>
    <row r="10" spans="1:15" s="6" customFormat="1" ht="26.1" customHeight="1" x14ac:dyDescent="0.2">
      <c r="A10" s="7" t="s">
        <v>15</v>
      </c>
      <c r="B10" s="19" t="s">
        <v>59</v>
      </c>
      <c r="C10" s="7" t="s">
        <v>19</v>
      </c>
      <c r="D10" s="8" t="s">
        <v>50</v>
      </c>
      <c r="E10" s="9" t="s">
        <v>68</v>
      </c>
      <c r="F10" s="9" t="s">
        <v>68</v>
      </c>
      <c r="G10" s="21">
        <v>38247</v>
      </c>
      <c r="H10" s="32">
        <v>82.5</v>
      </c>
      <c r="I10" s="32">
        <v>80.5</v>
      </c>
      <c r="J10" s="34" t="s">
        <v>85</v>
      </c>
      <c r="K10" s="34" t="s">
        <v>86</v>
      </c>
      <c r="L10" s="34" t="s">
        <v>87</v>
      </c>
      <c r="M10" s="12">
        <v>0</v>
      </c>
      <c r="N10" s="23" t="s">
        <v>100</v>
      </c>
      <c r="O10" s="9" t="s">
        <v>18</v>
      </c>
    </row>
    <row r="11" spans="1:15" s="6" customFormat="1" ht="26.1" customHeight="1" x14ac:dyDescent="0.2">
      <c r="A11" s="7" t="s">
        <v>15</v>
      </c>
      <c r="B11" s="18" t="s">
        <v>60</v>
      </c>
      <c r="C11" s="7" t="s">
        <v>19</v>
      </c>
      <c r="D11" s="8" t="s">
        <v>39</v>
      </c>
      <c r="E11" s="9" t="s">
        <v>68</v>
      </c>
      <c r="F11" s="9" t="s">
        <v>68</v>
      </c>
      <c r="G11" s="21">
        <v>37413</v>
      </c>
      <c r="H11" s="32">
        <v>100</v>
      </c>
      <c r="I11" s="32">
        <v>96.6</v>
      </c>
      <c r="J11" s="37" t="s">
        <v>87</v>
      </c>
      <c r="K11" s="37" t="s">
        <v>88</v>
      </c>
      <c r="L11" s="36" t="s">
        <v>89</v>
      </c>
      <c r="M11" s="12">
        <v>0</v>
      </c>
      <c r="N11" s="22" t="s">
        <v>101</v>
      </c>
      <c r="O11" s="9" t="s">
        <v>18</v>
      </c>
    </row>
    <row r="12" spans="1:15" s="6" customFormat="1" ht="12.95" customHeight="1" x14ac:dyDescent="0.2">
      <c r="A12" s="7" t="s">
        <v>15</v>
      </c>
      <c r="B12" s="20" t="s">
        <v>61</v>
      </c>
      <c r="C12" s="7" t="s">
        <v>19</v>
      </c>
      <c r="D12" s="8" t="s">
        <v>41</v>
      </c>
      <c r="E12" s="9" t="s">
        <v>68</v>
      </c>
      <c r="F12" s="9" t="s">
        <v>68</v>
      </c>
      <c r="G12" s="21">
        <v>35690</v>
      </c>
      <c r="H12" s="32">
        <v>100</v>
      </c>
      <c r="I12" s="32">
        <v>100</v>
      </c>
      <c r="J12" s="40" t="s">
        <v>87</v>
      </c>
      <c r="K12" s="41" t="s">
        <v>88</v>
      </c>
      <c r="L12" s="41" t="s">
        <v>88</v>
      </c>
      <c r="M12" s="12">
        <v>0</v>
      </c>
      <c r="N12" s="24" t="s">
        <v>102</v>
      </c>
      <c r="O12" s="9" t="s">
        <v>18</v>
      </c>
    </row>
    <row r="13" spans="1:15" ht="11.45" customHeight="1" x14ac:dyDescent="0.2">
      <c r="A13" s="7" t="s">
        <v>15</v>
      </c>
      <c r="B13" s="30" t="s">
        <v>62</v>
      </c>
      <c r="C13" s="7" t="s">
        <v>19</v>
      </c>
      <c r="D13" s="1" t="s">
        <v>41</v>
      </c>
      <c r="E13" s="42" t="s">
        <v>69</v>
      </c>
      <c r="F13" s="42" t="s">
        <v>69</v>
      </c>
      <c r="G13" s="31">
        <v>34851</v>
      </c>
      <c r="H13" s="33">
        <v>140</v>
      </c>
      <c r="I13" s="33">
        <v>127.7</v>
      </c>
      <c r="J13" s="34" t="s">
        <v>88</v>
      </c>
      <c r="K13" s="34" t="s">
        <v>90</v>
      </c>
      <c r="L13" s="35" t="s">
        <v>91</v>
      </c>
      <c r="N13" s="23" t="s">
        <v>103</v>
      </c>
      <c r="O13" s="9" t="s">
        <v>18</v>
      </c>
    </row>
  </sheetData>
  <pageMargins left="0.39370078740157483" right="0.39370078740157483" top="0.19685039370078741" bottom="0.19685039370078741" header="0" footer="0"/>
  <pageSetup fitToHeight="0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2"/>
  <sheetViews>
    <sheetView workbookViewId="0">
      <selection sqref="A1:XFD1048576"/>
    </sheetView>
  </sheetViews>
  <sheetFormatPr defaultColWidth="2.33203125" defaultRowHeight="11.45" customHeight="1" x14ac:dyDescent="0.2"/>
  <cols>
    <col min="1" max="1" width="10" style="1" customWidth="1"/>
    <col min="2" max="2" width="36.33203125" style="1" customWidth="1"/>
    <col min="3" max="3" width="9" style="1" customWidth="1"/>
    <col min="4" max="4" width="20.33203125" style="1" customWidth="1"/>
    <col min="5" max="5" width="27.1640625" style="1" customWidth="1"/>
    <col min="6" max="6" width="17.6640625" style="1" customWidth="1"/>
    <col min="7" max="7" width="16.33203125" style="1" customWidth="1"/>
    <col min="8" max="8" width="19.5" style="1" customWidth="1"/>
    <col min="9" max="9" width="11.5" style="1" customWidth="1"/>
    <col min="10" max="13" width="14" style="1" customWidth="1"/>
    <col min="14" max="14" width="12.1640625" style="1" customWidth="1"/>
    <col min="15" max="15" width="28" style="1" customWidth="1"/>
  </cols>
  <sheetData>
    <row r="1" spans="1:15" s="2" customFormat="1" ht="26.1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</row>
    <row r="2" spans="1:15" s="6" customFormat="1" ht="12.95" customHeight="1" x14ac:dyDescent="0.2">
      <c r="A2" s="7" t="s">
        <v>15</v>
      </c>
      <c r="B2" s="17" t="s">
        <v>105</v>
      </c>
      <c r="C2" s="7" t="s">
        <v>19</v>
      </c>
      <c r="D2" s="8" t="s">
        <v>41</v>
      </c>
      <c r="E2" s="9" t="s">
        <v>22</v>
      </c>
      <c r="F2" s="7" t="s">
        <v>22</v>
      </c>
      <c r="G2" s="21">
        <v>30783</v>
      </c>
      <c r="H2" s="10">
        <v>110</v>
      </c>
      <c r="I2" s="14">
        <v>106.6</v>
      </c>
      <c r="J2" s="37" t="s">
        <v>106</v>
      </c>
      <c r="K2" s="43" t="s">
        <v>107</v>
      </c>
      <c r="L2" s="43" t="s">
        <v>108</v>
      </c>
      <c r="M2" s="13"/>
      <c r="N2" s="22" t="str">
        <f>"137,6915"</f>
        <v>137,6915</v>
      </c>
      <c r="O2" s="9" t="s">
        <v>18</v>
      </c>
    </row>
  </sheetData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7"/>
  <sheetViews>
    <sheetView workbookViewId="0">
      <selection activeCell="O3" sqref="O3:O4"/>
    </sheetView>
  </sheetViews>
  <sheetFormatPr defaultColWidth="2.33203125" defaultRowHeight="11.45" customHeight="1" x14ac:dyDescent="0.2"/>
  <cols>
    <col min="1" max="1" width="10" style="1" customWidth="1"/>
    <col min="2" max="2" width="36.33203125" style="1" customWidth="1"/>
    <col min="3" max="3" width="9" style="1" customWidth="1"/>
    <col min="4" max="4" width="20.33203125" style="1" customWidth="1"/>
    <col min="5" max="5" width="27.1640625" style="1" customWidth="1"/>
    <col min="6" max="6" width="17.6640625" style="1" customWidth="1"/>
    <col min="7" max="7" width="16.33203125" style="1" customWidth="1"/>
    <col min="8" max="8" width="19.5" style="1" customWidth="1"/>
    <col min="9" max="9" width="11.5" style="1" customWidth="1"/>
    <col min="10" max="13" width="14" style="1" customWidth="1"/>
    <col min="14" max="14" width="12.1640625" style="1" customWidth="1"/>
    <col min="15" max="15" width="28" style="1" customWidth="1"/>
  </cols>
  <sheetData>
    <row r="1" spans="1:15" s="2" customFormat="1" ht="26.1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28</v>
      </c>
      <c r="K1" s="4" t="s">
        <v>29</v>
      </c>
      <c r="L1" s="4" t="s">
        <v>30</v>
      </c>
      <c r="M1" s="4" t="s">
        <v>31</v>
      </c>
      <c r="N1" s="5" t="s">
        <v>13</v>
      </c>
      <c r="O1" s="5" t="s">
        <v>14</v>
      </c>
    </row>
    <row r="2" spans="1:15" s="6" customFormat="1" ht="12.95" customHeight="1" x14ac:dyDescent="0.2">
      <c r="A2" s="7" t="s">
        <v>15</v>
      </c>
      <c r="B2" s="19" t="s">
        <v>52</v>
      </c>
      <c r="C2" s="7" t="s">
        <v>16</v>
      </c>
      <c r="D2" s="8" t="s">
        <v>63</v>
      </c>
      <c r="E2" s="9" t="s">
        <v>67</v>
      </c>
      <c r="F2" s="9" t="s">
        <v>67</v>
      </c>
      <c r="G2" s="21">
        <v>27721</v>
      </c>
      <c r="H2" s="14">
        <v>60</v>
      </c>
      <c r="I2" s="10">
        <v>57</v>
      </c>
      <c r="J2" s="34" t="s">
        <v>70</v>
      </c>
      <c r="K2" s="34" t="s">
        <v>72</v>
      </c>
      <c r="L2" s="35" t="s">
        <v>113</v>
      </c>
      <c r="M2" s="12">
        <v>0</v>
      </c>
      <c r="N2" s="23" t="s">
        <v>135</v>
      </c>
      <c r="O2" s="9" t="s">
        <v>18</v>
      </c>
    </row>
    <row r="3" spans="1:15" s="6" customFormat="1" ht="12.95" customHeight="1" x14ac:dyDescent="0.2">
      <c r="A3" s="7" t="s">
        <v>15</v>
      </c>
      <c r="B3" s="19" t="s">
        <v>56</v>
      </c>
      <c r="C3" s="7" t="s">
        <v>16</v>
      </c>
      <c r="D3" s="8" t="s">
        <v>40</v>
      </c>
      <c r="E3" s="9" t="s">
        <v>67</v>
      </c>
      <c r="F3" s="9" t="s">
        <v>67</v>
      </c>
      <c r="G3" s="21">
        <v>24004</v>
      </c>
      <c r="H3" s="14">
        <v>90</v>
      </c>
      <c r="I3" s="10">
        <v>83</v>
      </c>
      <c r="J3" s="34" t="s">
        <v>70</v>
      </c>
      <c r="K3" s="34" t="s">
        <v>72</v>
      </c>
      <c r="L3" s="49" t="s">
        <v>113</v>
      </c>
      <c r="M3" s="12">
        <v>0</v>
      </c>
      <c r="N3" s="23" t="s">
        <v>136</v>
      </c>
      <c r="O3" s="9" t="s">
        <v>18</v>
      </c>
    </row>
    <row r="4" spans="1:15" s="6" customFormat="1" ht="12.95" customHeight="1" x14ac:dyDescent="0.2">
      <c r="A4" s="7" t="s">
        <v>15</v>
      </c>
      <c r="B4" s="19" t="s">
        <v>131</v>
      </c>
      <c r="C4" s="7" t="s">
        <v>19</v>
      </c>
      <c r="D4" s="8" t="s">
        <v>41</v>
      </c>
      <c r="E4" s="9" t="s">
        <v>34</v>
      </c>
      <c r="F4" s="9" t="s">
        <v>34</v>
      </c>
      <c r="G4" s="21">
        <v>34118</v>
      </c>
      <c r="H4" s="14">
        <v>75</v>
      </c>
      <c r="I4" s="10">
        <v>74.7</v>
      </c>
      <c r="J4" s="34" t="s">
        <v>80</v>
      </c>
      <c r="K4" s="34" t="s">
        <v>81</v>
      </c>
      <c r="L4" s="34" t="s">
        <v>78</v>
      </c>
      <c r="M4" s="12">
        <v>0</v>
      </c>
      <c r="N4" s="23" t="s">
        <v>137</v>
      </c>
      <c r="O4" s="9" t="s">
        <v>18</v>
      </c>
    </row>
    <row r="5" spans="1:15" s="6" customFormat="1" ht="12.95" customHeight="1" x14ac:dyDescent="0.2">
      <c r="A5" s="7" t="s">
        <v>21</v>
      </c>
      <c r="B5" s="18" t="s">
        <v>109</v>
      </c>
      <c r="C5" s="7" t="s">
        <v>19</v>
      </c>
      <c r="D5" s="8" t="s">
        <v>50</v>
      </c>
      <c r="E5" s="9" t="s">
        <v>33</v>
      </c>
      <c r="F5" s="9" t="s">
        <v>33</v>
      </c>
      <c r="G5" s="21">
        <v>38047</v>
      </c>
      <c r="H5" s="14">
        <v>82.5</v>
      </c>
      <c r="I5" s="14">
        <v>82.5</v>
      </c>
      <c r="J5" s="37" t="s">
        <v>80</v>
      </c>
      <c r="K5" s="37" t="s">
        <v>78</v>
      </c>
      <c r="L5" s="50"/>
      <c r="M5" s="12">
        <v>0</v>
      </c>
      <c r="N5" s="22" t="s">
        <v>138</v>
      </c>
      <c r="O5" s="9" t="s">
        <v>18</v>
      </c>
    </row>
    <row r="6" spans="1:15" s="6" customFormat="1" ht="26.1" customHeight="1" x14ac:dyDescent="0.2">
      <c r="A6" s="7" t="s">
        <v>15</v>
      </c>
      <c r="B6" s="28" t="s">
        <v>132</v>
      </c>
      <c r="C6" s="7" t="s">
        <v>19</v>
      </c>
      <c r="D6" s="8" t="s">
        <v>41</v>
      </c>
      <c r="E6" s="9" t="s">
        <v>20</v>
      </c>
      <c r="F6" s="9" t="s">
        <v>20</v>
      </c>
      <c r="G6" s="21">
        <v>34491</v>
      </c>
      <c r="H6" s="10">
        <v>82.5</v>
      </c>
      <c r="I6" s="10">
        <v>76.2</v>
      </c>
      <c r="J6" s="38" t="s">
        <v>134</v>
      </c>
      <c r="K6" s="39" t="s">
        <v>73</v>
      </c>
      <c r="L6" s="38" t="s">
        <v>73</v>
      </c>
      <c r="M6" s="12">
        <v>0</v>
      </c>
      <c r="N6" s="27" t="s">
        <v>139</v>
      </c>
      <c r="O6" s="9" t="s">
        <v>18</v>
      </c>
    </row>
    <row r="7" spans="1:15" s="6" customFormat="1" ht="12.95" customHeight="1" x14ac:dyDescent="0.2">
      <c r="A7" s="7" t="s">
        <v>15</v>
      </c>
      <c r="B7" s="19" t="s">
        <v>133</v>
      </c>
      <c r="C7" s="7" t="s">
        <v>19</v>
      </c>
      <c r="D7" s="8" t="s">
        <v>41</v>
      </c>
      <c r="E7" s="9" t="s">
        <v>34</v>
      </c>
      <c r="F7" s="9" t="s">
        <v>34</v>
      </c>
      <c r="G7" s="21">
        <v>32856</v>
      </c>
      <c r="H7" s="10">
        <v>90</v>
      </c>
      <c r="I7" s="10">
        <v>85.3</v>
      </c>
      <c r="J7" s="34" t="s">
        <v>78</v>
      </c>
      <c r="K7" s="34" t="s">
        <v>73</v>
      </c>
      <c r="L7" s="34" t="s">
        <v>115</v>
      </c>
      <c r="M7" s="12">
        <v>0</v>
      </c>
      <c r="N7" s="23" t="s">
        <v>140</v>
      </c>
      <c r="O7" s="9" t="s">
        <v>18</v>
      </c>
    </row>
  </sheetData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6"/>
  <sheetViews>
    <sheetView workbookViewId="0">
      <selection sqref="A1:XFD1"/>
    </sheetView>
  </sheetViews>
  <sheetFormatPr defaultColWidth="2.33203125" defaultRowHeight="11.45" customHeight="1" x14ac:dyDescent="0.2"/>
  <cols>
    <col min="1" max="1" width="10" style="1" customWidth="1"/>
    <col min="2" max="2" width="36.33203125" style="1" customWidth="1"/>
    <col min="3" max="3" width="9" style="1" customWidth="1"/>
    <col min="4" max="4" width="20.33203125" style="1" customWidth="1"/>
    <col min="5" max="5" width="27.1640625" style="1" customWidth="1"/>
    <col min="6" max="6" width="17.6640625" style="1" customWidth="1"/>
    <col min="7" max="7" width="16.33203125" style="1" customWidth="1"/>
    <col min="8" max="8" width="19.5" style="1" customWidth="1"/>
    <col min="9" max="9" width="11.5" style="1" customWidth="1"/>
    <col min="10" max="13" width="14" style="1" customWidth="1"/>
    <col min="14" max="14" width="12.1640625" style="1" customWidth="1"/>
    <col min="15" max="15" width="28" style="1" customWidth="1"/>
  </cols>
  <sheetData>
    <row r="1" spans="1:15" s="2" customFormat="1" ht="26.1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24</v>
      </c>
      <c r="K1" s="4" t="s">
        <v>25</v>
      </c>
      <c r="L1" s="4" t="s">
        <v>26</v>
      </c>
      <c r="M1" s="4" t="s">
        <v>27</v>
      </c>
      <c r="N1" s="5" t="s">
        <v>13</v>
      </c>
      <c r="O1" s="5" t="s">
        <v>14</v>
      </c>
    </row>
    <row r="2" spans="1:15" s="6" customFormat="1" ht="12.95" customHeight="1" x14ac:dyDescent="0.2">
      <c r="A2" s="7" t="s">
        <v>15</v>
      </c>
      <c r="B2" s="19" t="s">
        <v>51</v>
      </c>
      <c r="C2" s="7" t="s">
        <v>16</v>
      </c>
      <c r="D2" s="8" t="s">
        <v>39</v>
      </c>
      <c r="E2" s="9" t="s">
        <v>33</v>
      </c>
      <c r="F2" s="9" t="s">
        <v>33</v>
      </c>
      <c r="G2" s="21">
        <v>36943</v>
      </c>
      <c r="H2" s="10">
        <v>52</v>
      </c>
      <c r="I2" s="10">
        <v>52</v>
      </c>
      <c r="J2" s="34" t="s">
        <v>79</v>
      </c>
      <c r="K2" s="34" t="s">
        <v>115</v>
      </c>
      <c r="L2" s="34" t="s">
        <v>116</v>
      </c>
      <c r="M2" s="12">
        <v>0</v>
      </c>
      <c r="N2" s="23" t="s">
        <v>126</v>
      </c>
      <c r="O2" s="29" t="s">
        <v>104</v>
      </c>
    </row>
    <row r="3" spans="1:15" s="6" customFormat="1" ht="12.95" customHeight="1" x14ac:dyDescent="0.2">
      <c r="A3" s="7" t="s">
        <v>15</v>
      </c>
      <c r="B3" s="28" t="s">
        <v>52</v>
      </c>
      <c r="C3" s="7" t="s">
        <v>16</v>
      </c>
      <c r="D3" s="8" t="s">
        <v>63</v>
      </c>
      <c r="E3" s="9" t="s">
        <v>67</v>
      </c>
      <c r="F3" s="9" t="s">
        <v>67</v>
      </c>
      <c r="G3" s="21">
        <v>27721</v>
      </c>
      <c r="H3" s="14">
        <v>60</v>
      </c>
      <c r="I3" s="10">
        <v>57</v>
      </c>
      <c r="J3" s="38" t="s">
        <v>117</v>
      </c>
      <c r="K3" s="38" t="s">
        <v>118</v>
      </c>
      <c r="L3" s="39" t="s">
        <v>119</v>
      </c>
      <c r="M3" s="12">
        <v>0</v>
      </c>
      <c r="N3" s="27" t="s">
        <v>127</v>
      </c>
      <c r="O3" s="9" t="s">
        <v>18</v>
      </c>
    </row>
    <row r="4" spans="1:15" s="6" customFormat="1" ht="12.95" customHeight="1" x14ac:dyDescent="0.2">
      <c r="A4" s="7" t="s">
        <v>15</v>
      </c>
      <c r="B4" s="28" t="s">
        <v>56</v>
      </c>
      <c r="C4" s="7" t="s">
        <v>16</v>
      </c>
      <c r="D4" s="8" t="s">
        <v>40</v>
      </c>
      <c r="E4" s="9" t="s">
        <v>67</v>
      </c>
      <c r="F4" s="9" t="s">
        <v>67</v>
      </c>
      <c r="G4" s="21">
        <v>24004</v>
      </c>
      <c r="H4" s="14">
        <v>90</v>
      </c>
      <c r="I4" s="10">
        <v>83</v>
      </c>
      <c r="J4" s="38" t="s">
        <v>120</v>
      </c>
      <c r="K4" s="38" t="s">
        <v>117</v>
      </c>
      <c r="L4" s="38" t="s">
        <v>118</v>
      </c>
      <c r="M4" s="12">
        <v>0</v>
      </c>
      <c r="N4" s="27" t="s">
        <v>128</v>
      </c>
      <c r="O4" s="9" t="s">
        <v>18</v>
      </c>
    </row>
    <row r="5" spans="1:15" s="6" customFormat="1" ht="12.95" customHeight="1" x14ac:dyDescent="0.2">
      <c r="A5" s="7" t="s">
        <v>15</v>
      </c>
      <c r="B5" s="48" t="s">
        <v>61</v>
      </c>
      <c r="C5" s="7" t="s">
        <v>19</v>
      </c>
      <c r="D5" s="8" t="s">
        <v>41</v>
      </c>
      <c r="E5" s="9" t="s">
        <v>68</v>
      </c>
      <c r="F5" s="9" t="s">
        <v>68</v>
      </c>
      <c r="G5" s="21">
        <v>35690</v>
      </c>
      <c r="H5" s="14">
        <v>100</v>
      </c>
      <c r="I5" s="10">
        <v>100</v>
      </c>
      <c r="J5" s="35" t="s">
        <v>121</v>
      </c>
      <c r="K5" s="34" t="s">
        <v>121</v>
      </c>
      <c r="L5" s="34" t="s">
        <v>122</v>
      </c>
      <c r="M5" s="12">
        <v>0</v>
      </c>
      <c r="N5" s="23" t="s">
        <v>129</v>
      </c>
      <c r="O5" s="9" t="s">
        <v>18</v>
      </c>
    </row>
    <row r="6" spans="1:15" s="6" customFormat="1" ht="12.95" customHeight="1" x14ac:dyDescent="0.2">
      <c r="A6" s="7" t="s">
        <v>15</v>
      </c>
      <c r="B6" s="19" t="s">
        <v>62</v>
      </c>
      <c r="C6" s="7" t="s">
        <v>19</v>
      </c>
      <c r="D6" s="8" t="s">
        <v>41</v>
      </c>
      <c r="E6" s="9" t="s">
        <v>69</v>
      </c>
      <c r="F6" s="9" t="s">
        <v>69</v>
      </c>
      <c r="G6" s="21">
        <v>34851</v>
      </c>
      <c r="H6" s="12">
        <v>140</v>
      </c>
      <c r="I6" s="10">
        <v>127.7</v>
      </c>
      <c r="J6" s="34" t="s">
        <v>123</v>
      </c>
      <c r="K6" s="34" t="s">
        <v>124</v>
      </c>
      <c r="L6" s="35" t="s">
        <v>125</v>
      </c>
      <c r="M6" s="12">
        <v>0</v>
      </c>
      <c r="N6" s="23" t="s">
        <v>130</v>
      </c>
      <c r="O6" s="9" t="s">
        <v>18</v>
      </c>
    </row>
  </sheetData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workbookViewId="0">
      <selection activeCell="E22" sqref="E22"/>
    </sheetView>
  </sheetViews>
  <sheetFormatPr defaultColWidth="2.33203125" defaultRowHeight="11.45" customHeight="1" x14ac:dyDescent="0.2"/>
  <cols>
    <col min="1" max="1" width="10" style="1" customWidth="1"/>
    <col min="2" max="2" width="36.33203125" style="1" customWidth="1"/>
    <col min="3" max="3" width="9" style="1" customWidth="1"/>
    <col min="4" max="4" width="20.33203125" style="1" customWidth="1"/>
    <col min="5" max="5" width="27.1640625" style="1" customWidth="1"/>
    <col min="6" max="6" width="17.6640625" style="1" customWidth="1"/>
    <col min="7" max="7" width="16.33203125" style="1" customWidth="1"/>
    <col min="8" max="8" width="19.5" style="1" customWidth="1"/>
    <col min="9" max="9" width="11.5" style="1" customWidth="1"/>
    <col min="10" max="13" width="14" style="1" customWidth="1"/>
    <col min="14" max="14" width="12.1640625" style="1" customWidth="1"/>
    <col min="15" max="15" width="28" style="1" customWidth="1"/>
  </cols>
  <sheetData>
    <row r="1" spans="1:15" s="2" customFormat="1" ht="26.1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</row>
    <row r="2" spans="1:15" s="6" customFormat="1" ht="12.95" customHeight="1" x14ac:dyDescent="0.2">
      <c r="A2" s="45" t="s">
        <v>15</v>
      </c>
      <c r="B2" s="52" t="s">
        <v>52</v>
      </c>
      <c r="C2" s="7" t="s">
        <v>16</v>
      </c>
      <c r="D2" s="8" t="s">
        <v>63</v>
      </c>
      <c r="E2" s="9" t="s">
        <v>67</v>
      </c>
      <c r="F2" s="9" t="s">
        <v>67</v>
      </c>
      <c r="G2" s="21">
        <v>27721</v>
      </c>
      <c r="H2" s="10">
        <v>60</v>
      </c>
      <c r="I2" s="14">
        <v>57</v>
      </c>
      <c r="J2" s="46" t="s">
        <v>111</v>
      </c>
      <c r="K2" s="46" t="s">
        <v>80</v>
      </c>
      <c r="L2" s="46" t="s">
        <v>114</v>
      </c>
      <c r="M2" s="13"/>
      <c r="N2" s="44" t="s">
        <v>141</v>
      </c>
      <c r="O2" s="9" t="s">
        <v>18</v>
      </c>
    </row>
    <row r="3" spans="1:15" ht="11.45" customHeight="1" x14ac:dyDescent="0.2">
      <c r="A3" s="45" t="s">
        <v>15</v>
      </c>
      <c r="B3" s="52" t="s">
        <v>54</v>
      </c>
      <c r="C3" s="51" t="s">
        <v>16</v>
      </c>
      <c r="D3" s="51" t="s">
        <v>45</v>
      </c>
      <c r="E3" s="51" t="s">
        <v>33</v>
      </c>
      <c r="F3" s="51" t="s">
        <v>33</v>
      </c>
      <c r="G3" s="31">
        <v>29564</v>
      </c>
      <c r="H3" s="1">
        <v>82.5</v>
      </c>
      <c r="I3" s="1">
        <v>79</v>
      </c>
      <c r="J3" s="46" t="s">
        <v>81</v>
      </c>
      <c r="K3" s="46" t="s">
        <v>78</v>
      </c>
      <c r="L3" s="47" t="s">
        <v>79</v>
      </c>
      <c r="N3" s="44" t="s">
        <v>142</v>
      </c>
      <c r="O3" s="9" t="s">
        <v>18</v>
      </c>
    </row>
    <row r="4" spans="1:15" ht="11.45" customHeight="1" x14ac:dyDescent="0.2">
      <c r="A4" s="45" t="s">
        <v>15</v>
      </c>
      <c r="B4" s="52" t="s">
        <v>56</v>
      </c>
      <c r="C4" s="51" t="s">
        <v>16</v>
      </c>
      <c r="D4" s="51" t="s">
        <v>40</v>
      </c>
      <c r="E4" s="51" t="s">
        <v>67</v>
      </c>
      <c r="F4" s="51" t="s">
        <v>67</v>
      </c>
      <c r="G4" s="31">
        <v>24004</v>
      </c>
      <c r="H4" s="1">
        <v>90</v>
      </c>
      <c r="I4" s="1">
        <v>83</v>
      </c>
      <c r="J4" s="46" t="s">
        <v>113</v>
      </c>
      <c r="K4" s="46" t="s">
        <v>112</v>
      </c>
      <c r="L4" s="47" t="s">
        <v>111</v>
      </c>
      <c r="N4" s="44" t="s">
        <v>143</v>
      </c>
      <c r="O4" s="9" t="s">
        <v>18</v>
      </c>
    </row>
    <row r="5" spans="1:15" ht="11.45" customHeight="1" x14ac:dyDescent="0.2">
      <c r="A5" s="45" t="s">
        <v>15</v>
      </c>
      <c r="B5" s="52" t="s">
        <v>109</v>
      </c>
      <c r="C5" s="51" t="s">
        <v>19</v>
      </c>
      <c r="D5" s="51" t="s">
        <v>50</v>
      </c>
      <c r="E5" s="51" t="s">
        <v>33</v>
      </c>
      <c r="F5" s="51" t="s">
        <v>33</v>
      </c>
      <c r="G5" s="31">
        <v>38047</v>
      </c>
      <c r="H5" s="1">
        <v>82.5</v>
      </c>
      <c r="I5" s="1">
        <v>82.5</v>
      </c>
      <c r="J5" s="46" t="s">
        <v>81</v>
      </c>
      <c r="K5" s="46" t="s">
        <v>79</v>
      </c>
      <c r="L5" s="46" t="s">
        <v>110</v>
      </c>
      <c r="N5" s="44" t="s">
        <v>144</v>
      </c>
      <c r="O5" s="9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IPC benchpress RAW</vt:lpstr>
      <vt:lpstr>IPC standart benchpress soft-eq</vt:lpstr>
      <vt:lpstr>IPC deadlifting RAW</vt:lpstr>
      <vt:lpstr>IPC-A benchpress RAW</vt:lpstr>
      <vt:lpstr>IPC-A benchpress standart soft-</vt:lpstr>
      <vt:lpstr>IPC-A strict curl</vt:lpstr>
      <vt:lpstr>IPC-A deadlifting RAW</vt:lpstr>
      <vt:lpstr>IPC-A overhead press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royanova</dc:creator>
  <cp:lastModifiedBy>royanova</cp:lastModifiedBy>
  <dcterms:created xsi:type="dcterms:W3CDTF">2023-04-10T11:50:24Z</dcterms:created>
  <dcterms:modified xsi:type="dcterms:W3CDTF">2023-05-15T07:29:40Z</dcterms:modified>
</cp:coreProperties>
</file>