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48" windowWidth="11340" windowHeight="5628" tabRatio="455" activeTab="2"/>
  </bookViews>
  <sheets>
    <sheet name="Powerlifting" sheetId="42" r:id="rId1"/>
    <sheet name="Кубок Кокляева" sheetId="49" r:id="rId2"/>
    <sheet name="Bench Press" sheetId="41" r:id="rId3"/>
    <sheet name="Кубок Русичи" sheetId="47" r:id="rId4"/>
    <sheet name="Russian Bench Press" sheetId="43" r:id="rId5"/>
    <sheet name="Armlifting" sheetId="44" r:id="rId6"/>
    <sheet name="Powersport" sheetId="45" r:id="rId7"/>
    <sheet name="Weightlifting" sheetId="46" r:id="rId8"/>
    <sheet name="Командное" sheetId="48" r:id="rId9"/>
  </sheets>
  <definedNames>
    <definedName name="_xlnm._FilterDatabase" localSheetId="2" hidden="1">'Bench Press'!#REF!</definedName>
    <definedName name="_xlnm._FilterDatabase" localSheetId="4" hidden="1">'Russian Bench Press'!#REF!</definedName>
    <definedName name="_xlnm._FilterDatabase" localSheetId="3" hidden="1">'Кубок Русичи'!#REF!</definedName>
    <definedName name="_xlnm.Print_Area" localSheetId="2">'Bench Press'!$B$1:$T$4</definedName>
    <definedName name="_xlnm.Print_Area" localSheetId="4">'Russian Bench Press'!$B$1:$Q$4</definedName>
    <definedName name="_xlnm.Print_Area" localSheetId="3">'Кубок Русичи'!$B$1:$T$4</definedName>
  </definedNames>
  <calcPr calcId="145621" refMode="R1C1"/>
  <fileRecoveryPr autoRecover="0"/>
</workbook>
</file>

<file path=xl/calcChain.xml><?xml version="1.0" encoding="utf-8"?>
<calcChain xmlns="http://schemas.openxmlformats.org/spreadsheetml/2006/main">
  <c r="AF7" i="49" l="1"/>
  <c r="AE9" i="49"/>
  <c r="AF9" i="49"/>
  <c r="W9" i="49"/>
  <c r="X9" i="49"/>
  <c r="R9" i="49"/>
  <c r="AE10" i="49"/>
  <c r="W10" i="49"/>
  <c r="Y10" i="49"/>
  <c r="Z10" i="49"/>
  <c r="AE11" i="49"/>
  <c r="W11" i="49"/>
  <c r="Y11" i="49"/>
  <c r="Z11" i="49"/>
  <c r="R11" i="49"/>
  <c r="AE12" i="49"/>
  <c r="AF12" i="49"/>
  <c r="W12" i="49"/>
  <c r="X12" i="49"/>
  <c r="AE13" i="49"/>
  <c r="AF13" i="49"/>
  <c r="W13" i="49"/>
  <c r="X13" i="49"/>
  <c r="AE6" i="49"/>
  <c r="AF6" i="49"/>
  <c r="W6" i="49"/>
  <c r="X6" i="49"/>
  <c r="R6" i="49"/>
  <c r="AE14" i="49"/>
  <c r="W14" i="49"/>
  <c r="Y14" i="49"/>
  <c r="Z14" i="49"/>
  <c r="Y7" i="49"/>
  <c r="Z7" i="49"/>
  <c r="X7" i="49"/>
  <c r="AG7" i="49"/>
  <c r="AH7" i="49"/>
  <c r="AG14" i="49"/>
  <c r="AH14" i="49"/>
  <c r="AG11" i="49"/>
  <c r="AH11" i="49"/>
  <c r="AG10" i="49"/>
  <c r="AH10" i="49"/>
  <c r="X14" i="49"/>
  <c r="AF14" i="49"/>
  <c r="Y6" i="49"/>
  <c r="Z6" i="49"/>
  <c r="Y13" i="49"/>
  <c r="Z13" i="49"/>
  <c r="Y12" i="49"/>
  <c r="Z12" i="49"/>
  <c r="X11" i="49"/>
  <c r="AF11" i="49"/>
  <c r="X10" i="49"/>
  <c r="AF10" i="49"/>
  <c r="Y9" i="49"/>
  <c r="Z9" i="49"/>
  <c r="AG9" i="49"/>
  <c r="AH9" i="49"/>
  <c r="AG12" i="49"/>
  <c r="AH12" i="49"/>
  <c r="AG13" i="49"/>
  <c r="AH13" i="49"/>
  <c r="AG6" i="49"/>
  <c r="AH6" i="49"/>
  <c r="AE57" i="42"/>
  <c r="R57" i="42"/>
  <c r="AG57" i="42"/>
  <c r="AH57" i="42"/>
  <c r="AF57" i="42"/>
  <c r="Z57" i="42"/>
  <c r="X57" i="42"/>
  <c r="AF55" i="42"/>
  <c r="AE55" i="42"/>
  <c r="Y55" i="42"/>
  <c r="Z55" i="42"/>
  <c r="X55" i="42"/>
  <c r="R55" i="42"/>
  <c r="AE53" i="42"/>
  <c r="Y53" i="42"/>
  <c r="Z53" i="42"/>
  <c r="X53" i="42"/>
  <c r="R53" i="42"/>
  <c r="AF56" i="42"/>
  <c r="Y56" i="42"/>
  <c r="AG56" i="42"/>
  <c r="AH56" i="42"/>
  <c r="X56" i="42"/>
  <c r="R56" i="42"/>
  <c r="AE54" i="42"/>
  <c r="AF54" i="42"/>
  <c r="Y54" i="42"/>
  <c r="Z54" i="42"/>
  <c r="X54" i="42"/>
  <c r="R54" i="42"/>
  <c r="AE52" i="42"/>
  <c r="AF52" i="42"/>
  <c r="Y52" i="42"/>
  <c r="Z52" i="42"/>
  <c r="X52" i="42"/>
  <c r="R52" i="42"/>
  <c r="AG53" i="42"/>
  <c r="AH53" i="42"/>
  <c r="AG55" i="42"/>
  <c r="AH55" i="42"/>
  <c r="AF53" i="42"/>
  <c r="AG52" i="42"/>
  <c r="AH52" i="42"/>
  <c r="AG54" i="42"/>
  <c r="AH54" i="42"/>
  <c r="Z56" i="42"/>
  <c r="P33" i="43"/>
  <c r="O33" i="43"/>
  <c r="P32" i="43"/>
  <c r="O32" i="43"/>
  <c r="P31" i="43"/>
  <c r="O31" i="43"/>
  <c r="P29" i="43"/>
  <c r="O29" i="43"/>
  <c r="P28" i="43"/>
  <c r="O28" i="43"/>
  <c r="S139" i="41"/>
  <c r="R140" i="41"/>
  <c r="S140" i="41"/>
  <c r="R136" i="41"/>
  <c r="S136" i="41"/>
  <c r="S137" i="41"/>
  <c r="S141" i="41"/>
  <c r="S143" i="41"/>
  <c r="S138" i="41"/>
  <c r="S142" i="41"/>
  <c r="S144" i="41"/>
  <c r="S145" i="41"/>
  <c r="S129" i="41"/>
  <c r="S130" i="41"/>
  <c r="S133" i="41"/>
  <c r="R131" i="41"/>
  <c r="S131" i="41"/>
  <c r="R128" i="41"/>
  <c r="S128" i="41"/>
  <c r="R125" i="41"/>
  <c r="S125" i="41"/>
  <c r="R135" i="41"/>
  <c r="S135" i="41"/>
  <c r="S126" i="41"/>
  <c r="R132" i="41"/>
  <c r="S132" i="41"/>
  <c r="R134" i="41"/>
  <c r="S134" i="41"/>
  <c r="R127" i="41"/>
  <c r="S127" i="41"/>
  <c r="R86" i="41"/>
  <c r="S86" i="41"/>
  <c r="R78" i="41"/>
  <c r="S78" i="41"/>
  <c r="R87" i="41"/>
  <c r="S87" i="41"/>
  <c r="R83" i="41"/>
  <c r="S83" i="41"/>
  <c r="R84" i="41"/>
  <c r="S84" i="41"/>
  <c r="R79" i="41"/>
  <c r="S79" i="41"/>
  <c r="R88" i="41"/>
  <c r="S88" i="41"/>
  <c r="R80" i="41"/>
  <c r="S80" i="41"/>
  <c r="R82" i="41"/>
  <c r="S82" i="41"/>
  <c r="R85" i="41"/>
  <c r="S85" i="41"/>
  <c r="R81" i="41"/>
  <c r="S81" i="41"/>
  <c r="S110" i="41"/>
  <c r="R7" i="47"/>
  <c r="S7" i="47"/>
  <c r="S12" i="47"/>
  <c r="S11" i="47"/>
  <c r="S13" i="47"/>
  <c r="S10" i="47"/>
  <c r="S6" i="47"/>
  <c r="R15" i="47"/>
  <c r="S15" i="47"/>
  <c r="R9" i="47"/>
  <c r="S9" i="47"/>
  <c r="S14" i="47"/>
  <c r="S8" i="47"/>
  <c r="R118" i="41"/>
  <c r="S118" i="41"/>
  <c r="S124" i="41"/>
  <c r="R113" i="41"/>
  <c r="S113" i="41"/>
  <c r="R115" i="41"/>
  <c r="S115" i="41"/>
  <c r="R119" i="41"/>
  <c r="S119" i="41"/>
  <c r="R117" i="41"/>
  <c r="S117" i="41"/>
  <c r="R109" i="41"/>
  <c r="S109" i="41"/>
  <c r="R120" i="41"/>
  <c r="S120" i="41"/>
  <c r="R114" i="41"/>
  <c r="S114" i="41"/>
  <c r="R122" i="41"/>
  <c r="S122" i="41"/>
  <c r="R116" i="41"/>
  <c r="S116" i="41"/>
  <c r="R112" i="41"/>
  <c r="S112" i="41"/>
  <c r="R123" i="41"/>
  <c r="S123" i="41"/>
  <c r="R121" i="41"/>
  <c r="S121" i="41"/>
  <c r="R111" i="41"/>
  <c r="S111" i="41"/>
  <c r="R108" i="41"/>
  <c r="S108" i="41"/>
  <c r="R107" i="41"/>
  <c r="S107" i="41"/>
  <c r="S25" i="46"/>
  <c r="S24" i="46"/>
  <c r="S23" i="46"/>
  <c r="S22" i="46"/>
  <c r="S21" i="46"/>
  <c r="S20" i="46"/>
  <c r="S19" i="46"/>
  <c r="S18" i="46"/>
  <c r="S17" i="46"/>
  <c r="S16" i="46"/>
  <c r="S15" i="46"/>
  <c r="S14" i="46"/>
  <c r="S13" i="46"/>
  <c r="S12" i="46"/>
  <c r="S11" i="46"/>
  <c r="S10" i="46"/>
  <c r="S9" i="46"/>
  <c r="S8" i="46"/>
  <c r="S7" i="46"/>
  <c r="S6" i="46"/>
  <c r="S5" i="46"/>
  <c r="S4" i="46"/>
  <c r="S3" i="46"/>
  <c r="S2" i="46"/>
  <c r="AF39" i="42"/>
  <c r="Y39" i="42"/>
  <c r="AG39" i="42"/>
  <c r="AH39" i="42"/>
  <c r="X39" i="42"/>
  <c r="AE86" i="42"/>
  <c r="Y6" i="45"/>
  <c r="Z6" i="45"/>
  <c r="X6" i="45"/>
  <c r="R6" i="45"/>
  <c r="Z7" i="45"/>
  <c r="Y7" i="45"/>
  <c r="X7" i="45"/>
  <c r="R7" i="45"/>
  <c r="Z5" i="45"/>
  <c r="Y5" i="45"/>
  <c r="X5" i="45"/>
  <c r="R5" i="45"/>
  <c r="O17" i="43"/>
  <c r="P17" i="43"/>
  <c r="O16" i="43"/>
  <c r="P16" i="43"/>
  <c r="O26" i="43"/>
  <c r="P26" i="43"/>
  <c r="O15" i="43"/>
  <c r="P15" i="43"/>
  <c r="O25" i="43"/>
  <c r="P25" i="43"/>
  <c r="O24" i="43"/>
  <c r="P24" i="43"/>
  <c r="O19" i="43"/>
  <c r="P19" i="43"/>
  <c r="O10" i="43"/>
  <c r="P10" i="43"/>
  <c r="O9" i="43"/>
  <c r="P9" i="43"/>
  <c r="O21" i="43"/>
  <c r="P21" i="43"/>
  <c r="O12" i="43"/>
  <c r="P12" i="43"/>
  <c r="O20" i="43"/>
  <c r="P20" i="43"/>
  <c r="O23" i="43"/>
  <c r="P23" i="43"/>
  <c r="O22" i="43"/>
  <c r="P22" i="43"/>
  <c r="O11" i="43"/>
  <c r="P11" i="43"/>
  <c r="O18" i="43"/>
  <c r="P18" i="43"/>
  <c r="O14" i="43"/>
  <c r="P14" i="43"/>
  <c r="O13" i="43"/>
  <c r="P13" i="43"/>
  <c r="O6" i="43"/>
  <c r="P6" i="43"/>
  <c r="O7" i="43"/>
  <c r="P7" i="43"/>
  <c r="R42" i="42"/>
  <c r="X42" i="42"/>
  <c r="AF42" i="42"/>
  <c r="R41" i="42"/>
  <c r="X41" i="42"/>
  <c r="AF41" i="42"/>
  <c r="AG42" i="42"/>
  <c r="AH42" i="42"/>
  <c r="AG41" i="42"/>
  <c r="AH41" i="42"/>
  <c r="AF44" i="42"/>
  <c r="Y44" i="42"/>
  <c r="AG44" i="42"/>
  <c r="AH44" i="42"/>
  <c r="X44" i="42"/>
  <c r="R44" i="42"/>
  <c r="AF50" i="42"/>
  <c r="Y50" i="42"/>
  <c r="AG50" i="42"/>
  <c r="AH50" i="42"/>
  <c r="X50" i="42"/>
  <c r="R50" i="42"/>
  <c r="AF45" i="42"/>
  <c r="Y45" i="42"/>
  <c r="AG45" i="42"/>
  <c r="AH45" i="42"/>
  <c r="X45" i="42"/>
  <c r="R45" i="42"/>
  <c r="AF46" i="42"/>
  <c r="Y46" i="42"/>
  <c r="AG46" i="42"/>
  <c r="AH46" i="42"/>
  <c r="X46" i="42"/>
  <c r="AF48" i="42"/>
  <c r="Y48" i="42"/>
  <c r="AG48" i="42"/>
  <c r="AH48" i="42"/>
  <c r="X48" i="42"/>
  <c r="R48" i="42"/>
  <c r="AF47" i="42"/>
  <c r="Y47" i="42"/>
  <c r="AG47" i="42"/>
  <c r="AH47" i="42"/>
  <c r="X47" i="42"/>
  <c r="R47" i="42"/>
  <c r="AF49" i="42"/>
  <c r="Y49" i="42"/>
  <c r="AG49" i="42"/>
  <c r="AH49" i="42"/>
  <c r="X49" i="42"/>
  <c r="R49" i="42"/>
  <c r="AF43" i="42"/>
  <c r="Y43" i="42"/>
  <c r="AG43" i="42"/>
  <c r="AH43" i="42"/>
  <c r="X43" i="42"/>
  <c r="R43" i="42"/>
  <c r="AF10" i="42"/>
  <c r="Y10" i="42"/>
  <c r="AG10" i="42"/>
  <c r="AH10" i="42"/>
  <c r="X10" i="42"/>
  <c r="R10" i="42"/>
  <c r="AF32" i="42"/>
  <c r="Y32" i="42"/>
  <c r="AG32" i="42"/>
  <c r="AH32" i="42"/>
  <c r="X32" i="42"/>
  <c r="R32" i="42"/>
  <c r="AF33" i="42"/>
  <c r="Y33" i="42"/>
  <c r="AG33" i="42"/>
  <c r="AH33" i="42"/>
  <c r="X33" i="42"/>
  <c r="R33" i="42"/>
  <c r="AF38" i="42"/>
  <c r="Y38" i="42"/>
  <c r="AG38" i="42"/>
  <c r="AH38" i="42"/>
  <c r="X38" i="42"/>
  <c r="R38" i="42"/>
  <c r="AF34" i="42"/>
  <c r="Y34" i="42"/>
  <c r="AG34" i="42"/>
  <c r="AH34" i="42"/>
  <c r="X34" i="42"/>
  <c r="R34" i="42"/>
  <c r="AF40" i="42"/>
  <c r="Y40" i="42"/>
  <c r="AG40" i="42"/>
  <c r="AH40" i="42"/>
  <c r="X40" i="42"/>
  <c r="R40" i="42"/>
  <c r="AF30" i="42"/>
  <c r="Y30" i="42"/>
  <c r="AG30" i="42"/>
  <c r="AH30" i="42"/>
  <c r="X30" i="42"/>
  <c r="R30" i="42"/>
  <c r="AF36" i="42"/>
  <c r="Y36" i="42"/>
  <c r="AG36" i="42"/>
  <c r="AH36" i="42"/>
  <c r="X36" i="42"/>
  <c r="R36" i="42"/>
  <c r="AF35" i="42"/>
  <c r="Y35" i="42"/>
  <c r="AG35" i="42"/>
  <c r="AH35" i="42"/>
  <c r="X35" i="42"/>
  <c r="R35" i="42"/>
  <c r="AF31" i="42"/>
  <c r="Y31" i="42"/>
  <c r="AG31" i="42"/>
  <c r="AH31" i="42"/>
  <c r="X31" i="42"/>
  <c r="R31" i="42"/>
  <c r="AF37" i="42"/>
  <c r="Y37" i="42"/>
  <c r="AG37" i="42"/>
  <c r="AH37" i="42"/>
  <c r="X37" i="42"/>
  <c r="R37" i="42"/>
  <c r="Z50" i="42"/>
  <c r="Z46" i="42"/>
  <c r="Z35" i="42"/>
  <c r="Z30" i="42"/>
  <c r="Z34" i="42"/>
  <c r="Z33" i="42"/>
  <c r="Z10" i="42"/>
  <c r="Z49" i="42"/>
  <c r="Z48" i="42"/>
  <c r="Z31" i="42"/>
  <c r="Z36" i="42"/>
  <c r="Z40" i="42"/>
  <c r="Z38" i="42"/>
  <c r="Z32" i="42"/>
  <c r="Z43" i="42"/>
  <c r="Z47" i="42"/>
  <c r="AF23" i="42"/>
  <c r="S45" i="41"/>
  <c r="AG26" i="42"/>
  <c r="AH26" i="42"/>
  <c r="X26" i="42"/>
  <c r="AF26" i="42"/>
  <c r="Y23" i="42"/>
  <c r="AG23" i="42"/>
  <c r="AH23" i="42"/>
  <c r="X23" i="42"/>
  <c r="R23" i="42"/>
  <c r="AF27" i="42"/>
  <c r="Y27" i="42"/>
  <c r="AG27" i="42"/>
  <c r="AH27" i="42"/>
  <c r="X27" i="42"/>
  <c r="R27" i="42"/>
  <c r="R26" i="42"/>
  <c r="AF25" i="42"/>
  <c r="Y25" i="42"/>
  <c r="AG25" i="42"/>
  <c r="AH25" i="42"/>
  <c r="X25" i="42"/>
  <c r="R25" i="42"/>
  <c r="AG13" i="42"/>
  <c r="AH13" i="42"/>
  <c r="AF13" i="42"/>
  <c r="Y13" i="42"/>
  <c r="Z13" i="42"/>
  <c r="X13" i="42"/>
  <c r="R13" i="42"/>
  <c r="AG20" i="42"/>
  <c r="AH20" i="42"/>
  <c r="AF20" i="42"/>
  <c r="Y20" i="42"/>
  <c r="Z20" i="42"/>
  <c r="X20" i="42"/>
  <c r="R20" i="42"/>
  <c r="AF28" i="42"/>
  <c r="Y28" i="42"/>
  <c r="Z28" i="42"/>
  <c r="X28" i="42"/>
  <c r="R28" i="42"/>
  <c r="AF29" i="42"/>
  <c r="Y29" i="42"/>
  <c r="AG29" i="42"/>
  <c r="AH29" i="42"/>
  <c r="X29" i="42"/>
  <c r="R29" i="42"/>
  <c r="AF22" i="42"/>
  <c r="Y22" i="42"/>
  <c r="AG22" i="42"/>
  <c r="AH22" i="42"/>
  <c r="X22" i="42"/>
  <c r="R22" i="42"/>
  <c r="AF15" i="42"/>
  <c r="Y15" i="42"/>
  <c r="AG15" i="42"/>
  <c r="AH15" i="42"/>
  <c r="X15" i="42"/>
  <c r="R15" i="42"/>
  <c r="AF19" i="42"/>
  <c r="Y19" i="42"/>
  <c r="AG19" i="42"/>
  <c r="AH19" i="42"/>
  <c r="X19" i="42"/>
  <c r="R19" i="42"/>
  <c r="AF14" i="42"/>
  <c r="Y14" i="42"/>
  <c r="Z14" i="42"/>
  <c r="X14" i="42"/>
  <c r="R14" i="42"/>
  <c r="AF18" i="42"/>
  <c r="Y18" i="42"/>
  <c r="AG18" i="42"/>
  <c r="AH18" i="42"/>
  <c r="X18" i="42"/>
  <c r="R18" i="42"/>
  <c r="AF17" i="42"/>
  <c r="Y17" i="42"/>
  <c r="AG17" i="42"/>
  <c r="AH17" i="42"/>
  <c r="X17" i="42"/>
  <c r="R17" i="42"/>
  <c r="AF16" i="42"/>
  <c r="Y16" i="42"/>
  <c r="Z16" i="42"/>
  <c r="X16" i="42"/>
  <c r="R16" i="42"/>
  <c r="S77" i="41"/>
  <c r="R69" i="41"/>
  <c r="S69" i="41"/>
  <c r="R74" i="41"/>
  <c r="S74" i="41"/>
  <c r="R67" i="41"/>
  <c r="S67" i="41"/>
  <c r="R71" i="41"/>
  <c r="S71" i="41"/>
  <c r="R73" i="41"/>
  <c r="S73" i="41"/>
  <c r="R68" i="41"/>
  <c r="S68" i="41"/>
  <c r="R76" i="41"/>
  <c r="S76" i="41"/>
  <c r="R75" i="41"/>
  <c r="S75" i="41"/>
  <c r="R70" i="41"/>
  <c r="S70" i="41"/>
  <c r="R72" i="41"/>
  <c r="S72" i="41"/>
  <c r="R63" i="41"/>
  <c r="S63" i="41"/>
  <c r="AF87" i="42"/>
  <c r="Y87" i="42"/>
  <c r="AG87" i="42"/>
  <c r="AH87" i="42"/>
  <c r="X87" i="42"/>
  <c r="R87" i="42"/>
  <c r="AF91" i="42"/>
  <c r="Y91" i="42"/>
  <c r="AG91" i="42"/>
  <c r="AH91" i="42"/>
  <c r="X91" i="42"/>
  <c r="R91" i="42"/>
  <c r="AF88" i="42"/>
  <c r="Y88" i="42"/>
  <c r="AG88" i="42"/>
  <c r="AH88" i="42"/>
  <c r="X88" i="42"/>
  <c r="R88" i="42"/>
  <c r="AF85" i="42"/>
  <c r="Y85" i="42"/>
  <c r="AG85" i="42"/>
  <c r="AH85" i="42"/>
  <c r="X85" i="42"/>
  <c r="R85" i="42"/>
  <c r="AF61" i="42"/>
  <c r="Y61" i="42"/>
  <c r="AG61" i="42"/>
  <c r="AH61" i="42"/>
  <c r="X61" i="42"/>
  <c r="R61" i="42"/>
  <c r="AF86" i="42"/>
  <c r="Y86" i="42"/>
  <c r="AG86" i="42"/>
  <c r="AH86" i="42"/>
  <c r="X86" i="42"/>
  <c r="R86" i="42"/>
  <c r="AF90" i="42"/>
  <c r="Y90" i="42"/>
  <c r="AG90" i="42"/>
  <c r="AH90" i="42"/>
  <c r="X90" i="42"/>
  <c r="R90" i="42"/>
  <c r="AF82" i="42"/>
  <c r="Y82" i="42"/>
  <c r="AG82" i="42"/>
  <c r="AH82" i="42"/>
  <c r="X82" i="42"/>
  <c r="R82" i="42"/>
  <c r="AF81" i="42"/>
  <c r="Y81" i="42"/>
  <c r="AG81" i="42"/>
  <c r="AH81" i="42"/>
  <c r="X81" i="42"/>
  <c r="R81" i="42"/>
  <c r="AF83" i="42"/>
  <c r="Y83" i="42"/>
  <c r="AG83" i="42"/>
  <c r="AH83" i="42"/>
  <c r="X83" i="42"/>
  <c r="R83" i="42"/>
  <c r="AF75" i="42"/>
  <c r="Y75" i="42"/>
  <c r="AG75" i="42"/>
  <c r="AH75" i="42"/>
  <c r="X75" i="42"/>
  <c r="R75" i="42"/>
  <c r="AF77" i="42"/>
  <c r="Y77" i="42"/>
  <c r="AG77" i="42"/>
  <c r="AH77" i="42"/>
  <c r="X77" i="42"/>
  <c r="R77" i="42"/>
  <c r="AF78" i="42"/>
  <c r="Y78" i="42"/>
  <c r="AG78" i="42"/>
  <c r="AH78" i="42"/>
  <c r="X78" i="42"/>
  <c r="R78" i="42"/>
  <c r="AF92" i="42"/>
  <c r="Y92" i="42"/>
  <c r="AG92" i="42"/>
  <c r="AH92" i="42"/>
  <c r="X92" i="42"/>
  <c r="R92" i="42"/>
  <c r="AF62" i="42"/>
  <c r="Y62" i="42"/>
  <c r="AG62" i="42"/>
  <c r="AH62" i="42"/>
  <c r="X62" i="42"/>
  <c r="R62" i="42"/>
  <c r="AF80" i="42"/>
  <c r="Y80" i="42"/>
  <c r="AG80" i="42"/>
  <c r="AH80" i="42"/>
  <c r="X80" i="42"/>
  <c r="R80" i="42"/>
  <c r="AF79" i="42"/>
  <c r="Y79" i="42"/>
  <c r="AG79" i="42"/>
  <c r="AH79" i="42"/>
  <c r="X79" i="42"/>
  <c r="R79" i="42"/>
  <c r="AF76" i="42"/>
  <c r="Y76" i="42"/>
  <c r="AG76" i="42"/>
  <c r="AH76" i="42"/>
  <c r="X76" i="42"/>
  <c r="R76" i="42"/>
  <c r="R64" i="41"/>
  <c r="S64" i="41"/>
  <c r="R60" i="41"/>
  <c r="S60" i="41"/>
  <c r="R61" i="41"/>
  <c r="S61" i="41"/>
  <c r="R57" i="41"/>
  <c r="S57" i="41"/>
  <c r="R56" i="41"/>
  <c r="S56" i="41"/>
  <c r="R65" i="41"/>
  <c r="S65" i="41"/>
  <c r="S59" i="41"/>
  <c r="R62" i="41"/>
  <c r="S62" i="41"/>
  <c r="R58" i="41"/>
  <c r="S58" i="41"/>
  <c r="R11" i="42"/>
  <c r="X11" i="42"/>
  <c r="Y11" i="42"/>
  <c r="Z11" i="42"/>
  <c r="AF11" i="42"/>
  <c r="AF72" i="42"/>
  <c r="Y72" i="42"/>
  <c r="AG72" i="42"/>
  <c r="AH72" i="42"/>
  <c r="X72" i="42"/>
  <c r="R72" i="42"/>
  <c r="AF69" i="42"/>
  <c r="Y69" i="42"/>
  <c r="AG69" i="42"/>
  <c r="AH69" i="42"/>
  <c r="X69" i="42"/>
  <c r="R69" i="42"/>
  <c r="AF70" i="42"/>
  <c r="Y70" i="42"/>
  <c r="AG70" i="42"/>
  <c r="AH70" i="42"/>
  <c r="X70" i="42"/>
  <c r="R70" i="42"/>
  <c r="AF64" i="42"/>
  <c r="Y64" i="42"/>
  <c r="AG64" i="42"/>
  <c r="AH64" i="42"/>
  <c r="X64" i="42"/>
  <c r="R64" i="42"/>
  <c r="AF24" i="42"/>
  <c r="Y24" i="42"/>
  <c r="AG24" i="42"/>
  <c r="AH24" i="42"/>
  <c r="X24" i="42"/>
  <c r="R24" i="42"/>
  <c r="AF6" i="42"/>
  <c r="Y6" i="42"/>
  <c r="AG6" i="42"/>
  <c r="AH6" i="42"/>
  <c r="X6" i="42"/>
  <c r="R6" i="42"/>
  <c r="AF68" i="42"/>
  <c r="Y68" i="42"/>
  <c r="AG68" i="42"/>
  <c r="AH68" i="42"/>
  <c r="X68" i="42"/>
  <c r="R68" i="42"/>
  <c r="AF60" i="42"/>
  <c r="Y60" i="42"/>
  <c r="AG60" i="42"/>
  <c r="AH60" i="42"/>
  <c r="X60" i="42"/>
  <c r="R60" i="42"/>
  <c r="AF63" i="42"/>
  <c r="Y63" i="42"/>
  <c r="AG63" i="42"/>
  <c r="AH63" i="42"/>
  <c r="X63" i="42"/>
  <c r="R63" i="42"/>
  <c r="AF74" i="42"/>
  <c r="Y74" i="42"/>
  <c r="AG74" i="42"/>
  <c r="AH74" i="42"/>
  <c r="X74" i="42"/>
  <c r="R74" i="42"/>
  <c r="AF9" i="42"/>
  <c r="Y9" i="42"/>
  <c r="AG9" i="42"/>
  <c r="AH9" i="42"/>
  <c r="X9" i="42"/>
  <c r="R9" i="42"/>
  <c r="AF7" i="42"/>
  <c r="Y7" i="42"/>
  <c r="AG7" i="42"/>
  <c r="AH7" i="42"/>
  <c r="X7" i="42"/>
  <c r="R7" i="42"/>
  <c r="AF59" i="42"/>
  <c r="Y59" i="42"/>
  <c r="AG59" i="42"/>
  <c r="AH59" i="42"/>
  <c r="X59" i="42"/>
  <c r="R59" i="42"/>
  <c r="AF71" i="42"/>
  <c r="Y71" i="42"/>
  <c r="AG71" i="42"/>
  <c r="AH71" i="42"/>
  <c r="X71" i="42"/>
  <c r="R71" i="42"/>
  <c r="AF73" i="42"/>
  <c r="Y73" i="42"/>
  <c r="AG73" i="42"/>
  <c r="AH73" i="42"/>
  <c r="X73" i="42"/>
  <c r="R73" i="42"/>
  <c r="AF67" i="42"/>
  <c r="Y67" i="42"/>
  <c r="AG67" i="42"/>
  <c r="AH67" i="42"/>
  <c r="X67" i="42"/>
  <c r="R67" i="42"/>
  <c r="AF66" i="42"/>
  <c r="Y66" i="42"/>
  <c r="AG66" i="42"/>
  <c r="AH66" i="42"/>
  <c r="X66" i="42"/>
  <c r="R66" i="42"/>
  <c r="Z64" i="42"/>
  <c r="Z74" i="42"/>
  <c r="Z6" i="42"/>
  <c r="Z68" i="42"/>
  <c r="Z69" i="42"/>
  <c r="R44" i="41"/>
  <c r="S44" i="41"/>
  <c r="R49" i="41"/>
  <c r="S49" i="41"/>
  <c r="R48" i="41"/>
  <c r="S48" i="41"/>
  <c r="R50" i="41"/>
  <c r="S50" i="41"/>
  <c r="R46" i="41"/>
  <c r="S46" i="41"/>
  <c r="R47" i="41"/>
  <c r="S47" i="41"/>
  <c r="R51" i="41"/>
  <c r="S51" i="41"/>
  <c r="R52" i="41"/>
  <c r="S52" i="41"/>
  <c r="R53" i="41"/>
  <c r="S53" i="41"/>
  <c r="R54" i="41"/>
  <c r="S54" i="41"/>
  <c r="R66" i="41"/>
  <c r="S66" i="41"/>
  <c r="S55" i="41"/>
  <c r="S96" i="41"/>
  <c r="R39" i="41"/>
  <c r="S39" i="41"/>
  <c r="R42" i="41"/>
  <c r="S42" i="41"/>
  <c r="R40" i="41"/>
  <c r="S40" i="41"/>
  <c r="R41" i="41"/>
  <c r="S41" i="41"/>
  <c r="R36" i="41"/>
  <c r="S36" i="41"/>
  <c r="R37" i="41"/>
  <c r="S37" i="41"/>
  <c r="R43" i="41"/>
  <c r="S43" i="41"/>
  <c r="R38" i="41"/>
  <c r="S38" i="41"/>
  <c r="S28" i="41"/>
  <c r="R99" i="41"/>
  <c r="R95" i="41"/>
  <c r="S95" i="41"/>
  <c r="S99" i="41"/>
  <c r="R100" i="41"/>
  <c r="S100" i="41"/>
  <c r="R102" i="41"/>
  <c r="S102" i="41"/>
  <c r="R98" i="41"/>
  <c r="S98" i="41"/>
  <c r="R101" i="41"/>
  <c r="S101" i="41"/>
  <c r="R103" i="41"/>
  <c r="S103" i="41"/>
  <c r="S105" i="41"/>
  <c r="R97" i="41"/>
  <c r="S97" i="41"/>
  <c r="S106" i="41"/>
  <c r="S104" i="41"/>
  <c r="R93" i="41"/>
  <c r="S93" i="41"/>
  <c r="R92" i="41"/>
  <c r="S92" i="41"/>
  <c r="R91" i="41"/>
  <c r="S91" i="41"/>
  <c r="R90" i="41"/>
  <c r="S90" i="41"/>
  <c r="R20" i="41"/>
  <c r="S20" i="41"/>
  <c r="R25" i="41"/>
  <c r="S25" i="41"/>
  <c r="R22" i="41"/>
  <c r="S22" i="41"/>
  <c r="R24" i="41"/>
  <c r="S24" i="41"/>
  <c r="R14" i="41"/>
  <c r="S14" i="41"/>
  <c r="R19" i="41"/>
  <c r="S19" i="41"/>
  <c r="R18" i="41"/>
  <c r="S18" i="41"/>
  <c r="R21" i="41"/>
  <c r="S21" i="41"/>
  <c r="R16" i="41"/>
  <c r="S16" i="41"/>
  <c r="R23" i="41"/>
  <c r="S23" i="41"/>
  <c r="R17" i="41"/>
  <c r="S17" i="41"/>
  <c r="R15" i="41"/>
  <c r="S15" i="41"/>
  <c r="R29" i="41"/>
  <c r="S29" i="41"/>
  <c r="R30" i="41"/>
  <c r="S30" i="41"/>
  <c r="R32" i="41"/>
  <c r="S32" i="41"/>
  <c r="R31" i="41"/>
  <c r="S31" i="41"/>
  <c r="R33" i="41"/>
  <c r="S33" i="41"/>
  <c r="R9" i="41"/>
  <c r="S9" i="41"/>
  <c r="R7" i="41"/>
  <c r="S7" i="41"/>
  <c r="R6" i="41"/>
  <c r="S6" i="41"/>
  <c r="R34" i="41"/>
  <c r="S34" i="41"/>
  <c r="R35" i="41"/>
  <c r="S35" i="41"/>
  <c r="R11" i="41"/>
  <c r="S11" i="41"/>
  <c r="R12" i="41"/>
  <c r="S12" i="41"/>
  <c r="R8" i="41"/>
  <c r="S8" i="41"/>
  <c r="R13" i="41"/>
  <c r="S13" i="41"/>
  <c r="R27" i="41"/>
  <c r="S27" i="41"/>
  <c r="Z82" i="42"/>
  <c r="Z61" i="42"/>
  <c r="Z85" i="42"/>
  <c r="Z77" i="42"/>
  <c r="Z91" i="42"/>
  <c r="Z86" i="42"/>
  <c r="Z78" i="42"/>
  <c r="Z80" i="42"/>
  <c r="Z72" i="42"/>
  <c r="Z23" i="42"/>
  <c r="Z66" i="42"/>
  <c r="AG16" i="42"/>
  <c r="AH16" i="42"/>
  <c r="Z7" i="42"/>
  <c r="Z71" i="42"/>
  <c r="Z83" i="42"/>
  <c r="Z92" i="42"/>
  <c r="Z76" i="42"/>
  <c r="Z24" i="42"/>
  <c r="AG28" i="42"/>
  <c r="AH28" i="42"/>
  <c r="Z27" i="42"/>
  <c r="AG14" i="42"/>
  <c r="AH14" i="42"/>
  <c r="Z15" i="42"/>
  <c r="Z90" i="42"/>
  <c r="Z60" i="42"/>
  <c r="Z73" i="42"/>
  <c r="Z88" i="42"/>
  <c r="Z67" i="42"/>
  <c r="Z75" i="42"/>
  <c r="Z62" i="42"/>
  <c r="Z9" i="42"/>
  <c r="Z22" i="42"/>
  <c r="Z44" i="42"/>
  <c r="Z17" i="42"/>
  <c r="Z25" i="42"/>
  <c r="AG11" i="42"/>
  <c r="AH11" i="42"/>
  <c r="Z59" i="42"/>
  <c r="Z81" i="42"/>
  <c r="Z79" i="42"/>
  <c r="Z87" i="42"/>
  <c r="Z18" i="42"/>
  <c r="Z63" i="42"/>
  <c r="Z70" i="42"/>
  <c r="Z19" i="42"/>
  <c r="Z45" i="42"/>
  <c r="Z29" i="42"/>
  <c r="Z37" i="42"/>
  <c r="Z39" i="42"/>
</calcChain>
</file>

<file path=xl/comments1.xml><?xml version="1.0" encoding="utf-8"?>
<comments xmlns="http://schemas.openxmlformats.org/spreadsheetml/2006/main">
  <authors>
    <author>Пользователь Windows</author>
    <author>НАП - ОРЕНБУРГ</author>
  </authors>
  <commentList>
    <comment ref="S6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 Windows:</t>
        </r>
        <r>
          <rPr>
            <sz val="9"/>
            <color indexed="81"/>
            <rFont val="Tahoma"/>
            <family val="2"/>
            <charset val="204"/>
          </rPr>
          <t xml:space="preserve">
перезачет в жим
</t>
        </r>
      </text>
    </comment>
    <comment ref="S7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 Windows:</t>
        </r>
        <r>
          <rPr>
            <sz val="9"/>
            <color indexed="81"/>
            <rFont val="Tahoma"/>
            <family val="2"/>
            <charset val="204"/>
          </rPr>
          <t xml:space="preserve">
Перезачёт в одиночный жим
</t>
        </r>
      </text>
    </comment>
    <comment ref="S9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 Windows:</t>
        </r>
        <r>
          <rPr>
            <sz val="9"/>
            <color indexed="81"/>
            <rFont val="Tahoma"/>
            <family val="2"/>
            <charset val="204"/>
          </rPr>
          <t xml:space="preserve">
Перезачёт в одиночный жим
</t>
        </r>
      </text>
    </comment>
    <comment ref="F23" authorId="1">
      <text>
        <r>
          <rPr>
            <b/>
            <sz val="8"/>
            <color indexed="81"/>
            <rFont val="Tahoma"/>
            <family val="2"/>
            <charset val="204"/>
          </rPr>
          <t>НАП - ОРЕНБУРГ:</t>
        </r>
        <r>
          <rPr>
            <sz val="8"/>
            <color indexed="81"/>
            <rFont val="Tahoma"/>
            <family val="2"/>
            <charset val="204"/>
          </rPr>
          <t xml:space="preserve">
зачет с троеборья
</t>
        </r>
      </text>
    </comment>
    <comment ref="S24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 Windows:</t>
        </r>
        <r>
          <rPr>
            <sz val="9"/>
            <color indexed="81"/>
            <rFont val="Tahoma"/>
            <family val="2"/>
            <charset val="204"/>
          </rPr>
          <t xml:space="preserve">
перезачет в жим
</t>
        </r>
      </text>
    </comment>
    <comment ref="AC24" authorId="1">
      <text>
        <r>
          <rPr>
            <b/>
            <sz val="8"/>
            <color indexed="81"/>
            <rFont val="Tahoma"/>
            <family val="2"/>
            <charset val="204"/>
          </rPr>
          <t>НАП - ОРЕНБУРГ:</t>
        </r>
        <r>
          <rPr>
            <sz val="8"/>
            <color indexed="81"/>
            <rFont val="Tahoma"/>
            <family val="2"/>
            <charset val="204"/>
          </rPr>
          <t xml:space="preserve">
отдельный зачет в тяге</t>
        </r>
      </text>
    </comment>
    <comment ref="F46" authorId="1">
      <text>
        <r>
          <rPr>
            <b/>
            <sz val="8"/>
            <color indexed="81"/>
            <rFont val="Tahoma"/>
            <family val="2"/>
            <charset val="204"/>
          </rPr>
          <t>НАП - ОРЕНБУРГ:</t>
        </r>
        <r>
          <rPr>
            <sz val="8"/>
            <color indexed="81"/>
            <rFont val="Tahoma"/>
            <family val="2"/>
            <charset val="204"/>
          </rPr>
          <t xml:space="preserve">
зачет из троеборья
</t>
        </r>
      </text>
    </comment>
    <comment ref="S59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 Windows:</t>
        </r>
        <r>
          <rPr>
            <sz val="9"/>
            <color indexed="81"/>
            <rFont val="Tahoma"/>
            <family val="2"/>
            <charset val="204"/>
          </rPr>
          <t xml:space="preserve">
Перезачёт в одиночный жим
</t>
        </r>
      </text>
    </comment>
    <comment ref="S68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 Windows:</t>
        </r>
        <r>
          <rPr>
            <sz val="9"/>
            <color indexed="81"/>
            <rFont val="Tahoma"/>
            <family val="2"/>
            <charset val="204"/>
          </rPr>
          <t xml:space="preserve">
перезачет в жим
</t>
        </r>
      </text>
    </comment>
  </commentList>
</comments>
</file>

<file path=xl/comments2.xml><?xml version="1.0" encoding="utf-8"?>
<comments xmlns="http://schemas.openxmlformats.org/spreadsheetml/2006/main">
  <authors>
    <author>Пользователь Windows</author>
  </authors>
  <commentList>
    <comment ref="G28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 Windows:</t>
        </r>
        <r>
          <rPr>
            <sz val="9"/>
            <color indexed="81"/>
            <rFont val="Tahoma"/>
            <family val="2"/>
            <charset val="204"/>
          </rPr>
          <t xml:space="preserve">
перезачет из лифтинга</t>
        </r>
      </text>
    </comment>
    <comment ref="L48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 Windows:</t>
        </r>
        <r>
          <rPr>
            <sz val="9"/>
            <color indexed="81"/>
            <rFont val="Tahoma"/>
            <family val="2"/>
            <charset val="204"/>
          </rPr>
          <t xml:space="preserve">
вес после сорев 90,1</t>
        </r>
      </text>
    </comment>
    <comment ref="L49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 Windows:</t>
        </r>
        <r>
          <rPr>
            <sz val="9"/>
            <color indexed="81"/>
            <rFont val="Tahoma"/>
            <family val="2"/>
            <charset val="204"/>
          </rPr>
          <t xml:space="preserve">
вес после сорев 92</t>
        </r>
      </text>
    </comment>
    <comment ref="G96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 Windows:</t>
        </r>
        <r>
          <rPr>
            <sz val="9"/>
            <color indexed="81"/>
            <rFont val="Tahoma"/>
            <family val="2"/>
            <charset val="204"/>
          </rPr>
          <t xml:space="preserve">
перезачёт из лифтинга</t>
        </r>
      </text>
    </comment>
  </commentList>
</comments>
</file>

<file path=xl/sharedStrings.xml><?xml version="1.0" encoding="utf-8"?>
<sst xmlns="http://schemas.openxmlformats.org/spreadsheetml/2006/main" count="2064" uniqueCount="389">
  <si>
    <t>Шварц</t>
  </si>
  <si>
    <t>Вес</t>
  </si>
  <si>
    <t>В/К</t>
  </si>
  <si>
    <t>ФИО</t>
  </si>
  <si>
    <t>Возрастная категория</t>
  </si>
  <si>
    <t>Рез-тат</t>
  </si>
  <si>
    <t>Дата Рождения</t>
  </si>
  <si>
    <t>Место</t>
  </si>
  <si>
    <t>Абсолютное первенство</t>
  </si>
  <si>
    <t>Очки</t>
  </si>
  <si>
    <t>Команда</t>
  </si>
  <si>
    <t>ДК</t>
  </si>
  <si>
    <t>Дивизион</t>
  </si>
  <si>
    <t>Жим лёжа</t>
  </si>
  <si>
    <t>RAW</t>
  </si>
  <si>
    <t>AMT</t>
  </si>
  <si>
    <t>Слои</t>
  </si>
  <si>
    <t>110+</t>
  </si>
  <si>
    <t>Город</t>
  </si>
  <si>
    <t>Open 20-39</t>
  </si>
  <si>
    <t>Оренбург</t>
  </si>
  <si>
    <t>Teenage 16-19</t>
  </si>
  <si>
    <t>Teenage 0-15</t>
  </si>
  <si>
    <t>Бузулук</t>
  </si>
  <si>
    <t>Стерлитамак</t>
  </si>
  <si>
    <t>Кумертау</t>
  </si>
  <si>
    <t>Гай</t>
  </si>
  <si>
    <t>Ясный</t>
  </si>
  <si>
    <t>Новотроицк</t>
  </si>
  <si>
    <t>SLP</t>
  </si>
  <si>
    <t>Акбулак</t>
  </si>
  <si>
    <t>Чемпионат Евразии по силовым видам спорта Русский Разлом, 30-31.03.2019, г. Оренбург</t>
  </si>
  <si>
    <t>Жим лёжа ЛЮБ и ПРО</t>
  </si>
  <si>
    <t>Ловыгин Виталий</t>
  </si>
  <si>
    <t>СОК Здоровье</t>
  </si>
  <si>
    <t>Ягодинский Евгений</t>
  </si>
  <si>
    <t>Волохина Екатерина</t>
  </si>
  <si>
    <t>Симоненко Андрей</t>
  </si>
  <si>
    <t>Попов Даниил</t>
  </si>
  <si>
    <t>Таисов Артур</t>
  </si>
  <si>
    <t>Петухов Андрей</t>
  </si>
  <si>
    <t>Тимашев Артем</t>
  </si>
  <si>
    <t>Потапкин Алексей</t>
  </si>
  <si>
    <t>Башкортостан</t>
  </si>
  <si>
    <t>Великородная Влада</t>
  </si>
  <si>
    <t>Андямов Вячеслав</t>
  </si>
  <si>
    <t>Ишалина Алёна</t>
  </si>
  <si>
    <t>Бирск</t>
  </si>
  <si>
    <t>Урюпин Дмитрий</t>
  </si>
  <si>
    <t>Капралов Кирилл</t>
  </si>
  <si>
    <t>Большенко Роман</t>
  </si>
  <si>
    <t>Орбита</t>
  </si>
  <si>
    <t>СОВ</t>
  </si>
  <si>
    <t>75+</t>
  </si>
  <si>
    <t>Сергеева Марина</t>
  </si>
  <si>
    <t>Masters</t>
  </si>
  <si>
    <t>Баль Ольга</t>
  </si>
  <si>
    <t>Гуськова Асель</t>
  </si>
  <si>
    <t>ОРСК</t>
  </si>
  <si>
    <t>Орск</t>
  </si>
  <si>
    <t>Чепурная Марина</t>
  </si>
  <si>
    <t>Баймухамбетова Асель</t>
  </si>
  <si>
    <t>Качкова Юлия</t>
  </si>
  <si>
    <t>РУСИЧИ</t>
  </si>
  <si>
    <t>Ларионова Ольга</t>
  </si>
  <si>
    <t>Оренбуржье</t>
  </si>
  <si>
    <t>Зуева Нина</t>
  </si>
  <si>
    <t>Дубовцева Ирина</t>
  </si>
  <si>
    <t>Черёмухина Юлия</t>
  </si>
  <si>
    <t>Савельева Елена</t>
  </si>
  <si>
    <t>1 open</t>
  </si>
  <si>
    <t>2 open</t>
  </si>
  <si>
    <t>3 open</t>
  </si>
  <si>
    <t>Женщины</t>
  </si>
  <si>
    <t>Мужчины</t>
  </si>
  <si>
    <t>EQUIP+</t>
  </si>
  <si>
    <t>Калинина Татьяна</t>
  </si>
  <si>
    <t>2 слоя</t>
  </si>
  <si>
    <t>RAW+</t>
  </si>
  <si>
    <t>Левина Надежда</t>
  </si>
  <si>
    <t>Котов Николай</t>
  </si>
  <si>
    <t>Хацаюк Антон</t>
  </si>
  <si>
    <t>Прокофьев Юрий</t>
  </si>
  <si>
    <t>Богданов Валерий</t>
  </si>
  <si>
    <t>Хамитов Тимур</t>
  </si>
  <si>
    <t>Бареев Игорь</t>
  </si>
  <si>
    <t>Бендюг Владимир</t>
  </si>
  <si>
    <t>Назаров Сергей</t>
  </si>
  <si>
    <t>Барбашов Дмитрий</t>
  </si>
  <si>
    <t>Сухомберлиев Руслан</t>
  </si>
  <si>
    <t>Сорочинск</t>
  </si>
  <si>
    <t>3 слоя</t>
  </si>
  <si>
    <t>Ковш Валерий</t>
  </si>
  <si>
    <t>Экипировочный</t>
  </si>
  <si>
    <t>н/з</t>
  </si>
  <si>
    <t>PRO</t>
  </si>
  <si>
    <t>Хаустов Станислав</t>
  </si>
  <si>
    <t>Панферов Виталий</t>
  </si>
  <si>
    <t>Алмазов Илья</t>
  </si>
  <si>
    <t>Красильников Алексей</t>
  </si>
  <si>
    <t>Тарасенко Максим</t>
  </si>
  <si>
    <t>Портнов Артём</t>
  </si>
  <si>
    <t>Бикситов Тулиген</t>
  </si>
  <si>
    <t>Каршибаев Жушкин</t>
  </si>
  <si>
    <t>Марков Валерий</t>
  </si>
  <si>
    <t>Ботогонов Виктор</t>
  </si>
  <si>
    <t>Соль-Илецк</t>
  </si>
  <si>
    <t>Акимов Владимир</t>
  </si>
  <si>
    <t>Салават</t>
  </si>
  <si>
    <t>Лисовой Валентин</t>
  </si>
  <si>
    <t>Петров Антон</t>
  </si>
  <si>
    <t>Макеев Пётр</t>
  </si>
  <si>
    <t>Бабин Константин</t>
  </si>
  <si>
    <t>Юдин Сергей</t>
  </si>
  <si>
    <t>Белоус Андрей</t>
  </si>
  <si>
    <t>Варламов Олег</t>
  </si>
  <si>
    <t>Анисимов Василий</t>
  </si>
  <si>
    <t>Пискунов Андрей</t>
  </si>
  <si>
    <t>Халиков Рамазан</t>
  </si>
  <si>
    <t>Верабей Николай</t>
  </si>
  <si>
    <t>Байконур</t>
  </si>
  <si>
    <t xml:space="preserve"> </t>
  </si>
  <si>
    <t>Троеборье, приседания, становая тяга ЛЮБ и ПРО</t>
  </si>
  <si>
    <t>ПРИСЕД</t>
  </si>
  <si>
    <t>ЖИМ ЛЕЖА</t>
  </si>
  <si>
    <t>СУММА</t>
  </si>
  <si>
    <t>СТАНОВАЯ ТЯГА</t>
  </si>
  <si>
    <t>ИТОГ</t>
  </si>
  <si>
    <t>subtotal</t>
  </si>
  <si>
    <t>Сумма</t>
  </si>
  <si>
    <t>Исмагилова Дина</t>
  </si>
  <si>
    <t>Уфа</t>
  </si>
  <si>
    <t>Наумов Дмитрий</t>
  </si>
  <si>
    <t>Качахава Шубхам</t>
  </si>
  <si>
    <t>Индия</t>
  </si>
  <si>
    <t>Тайманкин Владислав</t>
  </si>
  <si>
    <t>Лукичев Денис</t>
  </si>
  <si>
    <t>Горшенина Оксана</t>
  </si>
  <si>
    <t>Ишимбай</t>
  </si>
  <si>
    <t>EQUIP</t>
  </si>
  <si>
    <t>Искандарян Эмилия</t>
  </si>
  <si>
    <t>Янушевич Агата</t>
  </si>
  <si>
    <t>Зуев Артем</t>
  </si>
  <si>
    <t>Калюжный Роман</t>
  </si>
  <si>
    <t>Тоцкое</t>
  </si>
  <si>
    <t>Папулов Владлен</t>
  </si>
  <si>
    <t>ОРЕНБУРЖЬЕ</t>
  </si>
  <si>
    <t>Приседания</t>
  </si>
  <si>
    <t>Становая тяга</t>
  </si>
  <si>
    <t>Троеборье</t>
  </si>
  <si>
    <t>Безэкипировочное</t>
  </si>
  <si>
    <t>Экипировочное</t>
  </si>
  <si>
    <t>Агабекян Арам</t>
  </si>
  <si>
    <t>Юрин Андрей</t>
  </si>
  <si>
    <t>Ровко Михаил</t>
  </si>
  <si>
    <t>162,,5</t>
  </si>
  <si>
    <t>Шурупов Николай</t>
  </si>
  <si>
    <t>Шарафутдинов Рамиль</t>
  </si>
  <si>
    <t>Шупаев Аркадий</t>
  </si>
  <si>
    <t>Бурдейный Константин</t>
  </si>
  <si>
    <t>Москалев Роман</t>
  </si>
  <si>
    <t>Карамалак Никита</t>
  </si>
  <si>
    <t>Палей Реформа</t>
  </si>
  <si>
    <t>Магнитогорск</t>
  </si>
  <si>
    <t>Асланов Александр</t>
  </si>
  <si>
    <t>Бхаулик Протап</t>
  </si>
  <si>
    <t>Пожидаев Илья</t>
  </si>
  <si>
    <t>Универсал</t>
  </si>
  <si>
    <t>Котов Игорь</t>
  </si>
  <si>
    <t>Голев Николай</t>
  </si>
  <si>
    <t>Хурамшин Динар</t>
  </si>
  <si>
    <t>Федоров Вячеслав</t>
  </si>
  <si>
    <t>Тулемисов Аслан</t>
  </si>
  <si>
    <t>Прокофьев Сергей</t>
  </si>
  <si>
    <t>Open 20-23</t>
  </si>
  <si>
    <t>Еньшин Сергей</t>
  </si>
  <si>
    <t>Кемаев Максим</t>
  </si>
  <si>
    <t>Хамитов Спартак</t>
  </si>
  <si>
    <t>Мелентьев Евгений</t>
  </si>
  <si>
    <t>Белорецк</t>
  </si>
  <si>
    <t>Сафин Дмтрий</t>
  </si>
  <si>
    <t>Ноябрьск</t>
  </si>
  <si>
    <t>Мося Денис</t>
  </si>
  <si>
    <t>Уманцев Павел</t>
  </si>
  <si>
    <t>Нафтулович Михаил</t>
  </si>
  <si>
    <t>Молотков Сергей</t>
  </si>
  <si>
    <t>Беляев Геннадий</t>
  </si>
  <si>
    <t>Рахмангулов Азат</t>
  </si>
  <si>
    <t>Варнавский Владимир</t>
  </si>
  <si>
    <t>Диков Александр</t>
  </si>
  <si>
    <t>Серегин Сергей</t>
  </si>
  <si>
    <t>Кажаев Валерий</t>
  </si>
  <si>
    <t>Бубнов Сергей</t>
  </si>
  <si>
    <t>Катричев Игорь</t>
  </si>
  <si>
    <t>Безэкипировочный</t>
  </si>
  <si>
    <t>Караева Ольга</t>
  </si>
  <si>
    <t>Жура Елена</t>
  </si>
  <si>
    <t xml:space="preserve">Шиманская Елена </t>
  </si>
  <si>
    <t>Лущев Иван</t>
  </si>
  <si>
    <t>Паршиков Максим</t>
  </si>
  <si>
    <t xml:space="preserve">Корчагина Екатерина </t>
  </si>
  <si>
    <t>Рыбалко Кристина</t>
  </si>
  <si>
    <t>Скрябин Павел</t>
  </si>
  <si>
    <t>СОК ЗДОРОВЬЕ</t>
  </si>
  <si>
    <t>Карцев Данила</t>
  </si>
  <si>
    <t>Сеселкин Даниил</t>
  </si>
  <si>
    <t>Иргашев Артем</t>
  </si>
  <si>
    <t>Орса Артем</t>
  </si>
  <si>
    <t>Митязов Сергей</t>
  </si>
  <si>
    <t>Шарипов Фанис</t>
  </si>
  <si>
    <t>Овинов Сергей</t>
  </si>
  <si>
    <t>Мишенькин Алексей</t>
  </si>
  <si>
    <t>Изотов Сергей</t>
  </si>
  <si>
    <t>Щекачев Иван</t>
  </si>
  <si>
    <t>Амелькин Виталий</t>
  </si>
  <si>
    <t>Оренбкрг</t>
  </si>
  <si>
    <t>Иванов Александр</t>
  </si>
  <si>
    <t>Туркин Алексей</t>
  </si>
  <si>
    <t>Зверев Илья</t>
  </si>
  <si>
    <t>Абаимов Андрей</t>
  </si>
  <si>
    <t>Иляев Олег</t>
  </si>
  <si>
    <t>Мартыненко Егор</t>
  </si>
  <si>
    <t>Левин Дмитрий</t>
  </si>
  <si>
    <t>Локомотив</t>
  </si>
  <si>
    <t>Макеев Петр</t>
  </si>
  <si>
    <t>Экипировочная</t>
  </si>
  <si>
    <t>Безэкипировочная</t>
  </si>
  <si>
    <t>Русский жим ЛЮБ и ПРО</t>
  </si>
  <si>
    <t>Коэф.</t>
  </si>
  <si>
    <t>ВЕС</t>
  </si>
  <si>
    <t>ПОВТ</t>
  </si>
  <si>
    <t>ТОННАЖ</t>
  </si>
  <si>
    <t>КА</t>
  </si>
  <si>
    <t>RBP</t>
  </si>
  <si>
    <t>Комиссарова Ольга</t>
  </si>
  <si>
    <t>masters 45-49</t>
  </si>
  <si>
    <t>Данилина Галина</t>
  </si>
  <si>
    <t>open</t>
  </si>
  <si>
    <t>Федюнин Сергей</t>
  </si>
  <si>
    <t>masters 50-54</t>
  </si>
  <si>
    <t>Таракин Сергей</t>
  </si>
  <si>
    <t>masters 55-59</t>
  </si>
  <si>
    <t>Вязовцев Антон</t>
  </si>
  <si>
    <t>Егоркин Андрей</t>
  </si>
  <si>
    <t>Рябов Александр</t>
  </si>
  <si>
    <t>Стронг Мен</t>
  </si>
  <si>
    <t>Еременко Юрий</t>
  </si>
  <si>
    <t>Накаряков Дмитрий</t>
  </si>
  <si>
    <t>Максименко Алексей</t>
  </si>
  <si>
    <t>masters 40-44</t>
  </si>
  <si>
    <t>Лукин Дмитрий</t>
  </si>
  <si>
    <t>09.01.1670</t>
  </si>
  <si>
    <t>Кондратьев Геннадий</t>
  </si>
  <si>
    <t>Морозов Александр</t>
  </si>
  <si>
    <t>Перченко Вадим</t>
  </si>
  <si>
    <t>Коваленко Игорь</t>
  </si>
  <si>
    <t>Каримов Владислав</t>
  </si>
  <si>
    <t>Мазин Олег</t>
  </si>
  <si>
    <t>1</t>
  </si>
  <si>
    <t>2</t>
  </si>
  <si>
    <t>3</t>
  </si>
  <si>
    <t>4</t>
  </si>
  <si>
    <t>5</t>
  </si>
  <si>
    <t>6</t>
  </si>
  <si>
    <t>Армлифтинг</t>
  </si>
  <si>
    <t>АРМЛИФТИНГ</t>
  </si>
  <si>
    <t>Russian Axle</t>
  </si>
  <si>
    <t>Russian Roulette</t>
  </si>
  <si>
    <t>Excalibur</t>
  </si>
  <si>
    <t>Russian Brick</t>
  </si>
  <si>
    <t>Russian Hub</t>
  </si>
  <si>
    <t>Еременко Владимир</t>
  </si>
  <si>
    <t>Пауэрспорт ЛЮБ и ПРО</t>
  </si>
  <si>
    <t>ЖИМ СТОЯ</t>
  </si>
  <si>
    <t>ПОДЪЁМ НА БИЦЕПС</t>
  </si>
  <si>
    <t>Стецко Юрий</t>
  </si>
  <si>
    <t>Гридин Василий</t>
  </si>
  <si>
    <t>№ п/п</t>
  </si>
  <si>
    <t>Гендер</t>
  </si>
  <si>
    <t>Год</t>
  </si>
  <si>
    <t>В/к</t>
  </si>
  <si>
    <t>Разряд</t>
  </si>
  <si>
    <t>Р-1</t>
  </si>
  <si>
    <t>Р-2</t>
  </si>
  <si>
    <t>Р-3</t>
  </si>
  <si>
    <t>Р-Р</t>
  </si>
  <si>
    <t>Т-1</t>
  </si>
  <si>
    <t>Т-2</t>
  </si>
  <si>
    <t>Т-3</t>
  </si>
  <si>
    <t>Т-Р</t>
  </si>
  <si>
    <t>Стуколова Полина</t>
  </si>
  <si>
    <t>Ж</t>
  </si>
  <si>
    <t>Крымский Эльдар</t>
  </si>
  <si>
    <t>М</t>
  </si>
  <si>
    <t>Данилин Алексей</t>
  </si>
  <si>
    <t>Данилин Максим</t>
  </si>
  <si>
    <t>Сёмин Кирилл</t>
  </si>
  <si>
    <t>Гребенников Алексей</t>
  </si>
  <si>
    <t>Баженов Леонид</t>
  </si>
  <si>
    <t>Абдулладжонов Жололддин</t>
  </si>
  <si>
    <t>Зубанков Матвей</t>
  </si>
  <si>
    <t>Зиновьев Влад</t>
  </si>
  <si>
    <t>Черненко Степан</t>
  </si>
  <si>
    <t>Суюншалинов Данис</t>
  </si>
  <si>
    <t>Кильметьев Руслан</t>
  </si>
  <si>
    <t>Сададинов Артур</t>
  </si>
  <si>
    <t>Асяев Эльмир</t>
  </si>
  <si>
    <t>Мазитов Артём</t>
  </si>
  <si>
    <t>Мазитов Тимур</t>
  </si>
  <si>
    <t>Шумкин Данил</t>
  </si>
  <si>
    <t>Марусин Влад</t>
  </si>
  <si>
    <t>Спирин Влад</t>
  </si>
  <si>
    <t>Волков Влад</t>
  </si>
  <si>
    <t>Глотов Семён</t>
  </si>
  <si>
    <t>Емсин Евгений</t>
  </si>
  <si>
    <t>Стрижак Валерий</t>
  </si>
  <si>
    <t>Долгашев Степан</t>
  </si>
  <si>
    <t>Зубков Максим</t>
  </si>
  <si>
    <t>Мощенский Станислав</t>
  </si>
  <si>
    <t>Латыпов Раниль</t>
  </si>
  <si>
    <t>Славяне</t>
  </si>
  <si>
    <t>Дудник Владимир</t>
  </si>
  <si>
    <t>Асатрян Григорий</t>
  </si>
  <si>
    <t>Стазаев Вячеслав</t>
  </si>
  <si>
    <t>Русичи</t>
  </si>
  <si>
    <t>masters</t>
  </si>
  <si>
    <t>Долгашев Денис</t>
  </si>
  <si>
    <t>Шувалов Алексей</t>
  </si>
  <si>
    <t>Смоленко Вадим</t>
  </si>
  <si>
    <t>Мифтахов Рустам</t>
  </si>
  <si>
    <t>Кушнаренково</t>
  </si>
  <si>
    <t>Стрижекозин Петр</t>
  </si>
  <si>
    <t>Рыбалко Алексей</t>
  </si>
  <si>
    <t>Москалёв Роман</t>
  </si>
  <si>
    <t>Власкин Максим</t>
  </si>
  <si>
    <t>Гасанов Алексей</t>
  </si>
  <si>
    <t>teen 0-15</t>
  </si>
  <si>
    <t>2 поток</t>
  </si>
  <si>
    <t>Палей Андрей</t>
  </si>
  <si>
    <t>Сарайкин Антон</t>
  </si>
  <si>
    <t>Москаленко Станислав</t>
  </si>
  <si>
    <t>Севрюков Евгений</t>
  </si>
  <si>
    <t>Гулиев Элвин</t>
  </si>
  <si>
    <t>Пышминцев Николай</t>
  </si>
  <si>
    <t>Верхняя Пышма</t>
  </si>
  <si>
    <t>Вадюнин Даниил</t>
  </si>
  <si>
    <t>Бухтояров Игорь</t>
  </si>
  <si>
    <t>Кадыргулов Рустам</t>
  </si>
  <si>
    <t>Стрижов Михаил</t>
  </si>
  <si>
    <t>Урюпин Эдуард</t>
  </si>
  <si>
    <t>Базаров Михаил</t>
  </si>
  <si>
    <t>Семынин Сергей</t>
  </si>
  <si>
    <t>Галахов Александр</t>
  </si>
  <si>
    <t>Султанов Артём</t>
  </si>
  <si>
    <t>Вадюнина Елена</t>
  </si>
  <si>
    <t>Лунев Устин</t>
  </si>
  <si>
    <t>Биккулов Эдуард</t>
  </si>
  <si>
    <t>Зайцева Екатерина</t>
  </si>
  <si>
    <t>Сапожников Сергей</t>
  </si>
  <si>
    <t>Мубаракшин Сергей</t>
  </si>
  <si>
    <t>Лунев Дмитрий</t>
  </si>
  <si>
    <t>Карамалак Павел</t>
  </si>
  <si>
    <t>Сахаутдинов Вадим</t>
  </si>
  <si>
    <t>teen 16-19</t>
  </si>
  <si>
    <t>Никандров Евгений</t>
  </si>
  <si>
    <t>Фадеев Андрей</t>
  </si>
  <si>
    <t>Попков Александр</t>
  </si>
  <si>
    <t>Максимов Сергей</t>
  </si>
  <si>
    <t>Цецулин Павел</t>
  </si>
  <si>
    <t>Алдошкин Сергей</t>
  </si>
  <si>
    <t>Минибаев Руслан</t>
  </si>
  <si>
    <t>Сорокин Дмитрий</t>
  </si>
  <si>
    <t>Касат</t>
  </si>
  <si>
    <t>Черемухина Юлия</t>
  </si>
  <si>
    <t>Светличный Иван</t>
  </si>
  <si>
    <t>Профессионалы</t>
  </si>
  <si>
    <t>Любители</t>
  </si>
  <si>
    <t xml:space="preserve">Латыпов Раниль </t>
  </si>
  <si>
    <t>Проданов Вадим</t>
  </si>
  <si>
    <t xml:space="preserve">Чернышев Сергей </t>
  </si>
  <si>
    <t>Вотяков Дмитрий</t>
  </si>
  <si>
    <t>Макаров Иван</t>
  </si>
  <si>
    <t>Краснодар</t>
  </si>
  <si>
    <t>СТАНОВАЯ ТЯГА (сумо)</t>
  </si>
  <si>
    <t>СТАНОВАЯ ТЯГА (классическая)</t>
  </si>
  <si>
    <t>Шепена Юлия</t>
  </si>
  <si>
    <t>Мощенко Владимир</t>
  </si>
  <si>
    <t>Весноватый Иван</t>
  </si>
  <si>
    <t>Кубок Кокляева, тяговое двоеборье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</si>
</sst>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"/>
  </numFmts>
  <fonts count="36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12"/>
      <name val="Arial"/>
      <family val="2"/>
      <charset val="204"/>
    </font>
    <font>
      <strike/>
      <sz val="10"/>
      <color indexed="10"/>
      <name val="Arial"/>
      <family val="2"/>
      <charset val="204"/>
    </font>
    <font>
      <sz val="10"/>
      <color indexed="60"/>
      <name val="Arial"/>
      <family val="2"/>
      <charset val="204"/>
    </font>
    <font>
      <sz val="8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6"/>
      <color indexed="12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0"/>
      <name val="Arial Cyr"/>
      <charset val="204"/>
    </font>
    <font>
      <b/>
      <sz val="16"/>
      <color rgb="FF0000FF"/>
      <name val="Arial"/>
      <family val="2"/>
      <charset val="204"/>
    </font>
    <font>
      <b/>
      <sz val="10"/>
      <color rgb="FF0000FF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FF"/>
      <name val="Arial"/>
      <family val="2"/>
      <charset val="204"/>
    </font>
    <font>
      <strike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8"/>
      <color rgb="FF0000FF"/>
      <name val="Arial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49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</cellStyleXfs>
  <cellXfs count="221">
    <xf numFmtId="0" fontId="0" fillId="0" borderId="0" xfId="0"/>
    <xf numFmtId="49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2" fillId="0" borderId="0" xfId="0" applyFont="1"/>
    <xf numFmtId="0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164" fontId="12" fillId="11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11" borderId="1" xfId="0" applyNumberFormat="1" applyFont="1" applyFill="1" applyBorder="1" applyAlignment="1">
      <alignment horizontal="center" vertical="center"/>
    </xf>
    <xf numFmtId="0" fontId="2" fillId="11" borderId="1" xfId="0" applyNumberFormat="1" applyFont="1" applyFill="1" applyBorder="1" applyAlignment="1">
      <alignment horizontal="center"/>
    </xf>
    <xf numFmtId="14" fontId="2" fillId="11" borderId="1" xfId="0" applyNumberFormat="1" applyFont="1" applyFill="1" applyBorder="1" applyAlignment="1">
      <alignment horizontal="center" vertical="center"/>
    </xf>
    <xf numFmtId="0" fontId="11" fillId="11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2" fontId="11" fillId="11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5" fontId="2" fillId="11" borderId="1" xfId="0" applyNumberFormat="1" applyFont="1" applyFill="1" applyBorder="1" applyAlignment="1">
      <alignment horizontal="center" vertical="center"/>
    </xf>
    <xf numFmtId="165" fontId="13" fillId="0" borderId="1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/>
    </xf>
    <xf numFmtId="164" fontId="6" fillId="11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Border="1"/>
    <xf numFmtId="0" fontId="2" fillId="11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center" vertical="center"/>
    </xf>
    <xf numFmtId="2" fontId="11" fillId="11" borderId="3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2" fontId="11" fillId="0" borderId="3" xfId="0" applyNumberFormat="1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2" fontId="2" fillId="11" borderId="1" xfId="0" applyNumberFormat="1" applyFont="1" applyFill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164" fontId="25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64" fontId="2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64" fontId="21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3" xfId="0" applyFont="1" applyBorder="1" applyAlignment="1">
      <alignment horizontal="center" vertical="center"/>
    </xf>
    <xf numFmtId="0" fontId="2" fillId="13" borderId="3" xfId="0" applyFont="1" applyFill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 vertical="center"/>
    </xf>
    <xf numFmtId="2" fontId="27" fillId="0" borderId="3" xfId="0" applyNumberFormat="1" applyFont="1" applyBorder="1" applyAlignment="1">
      <alignment horizontal="center" vertical="center"/>
    </xf>
    <xf numFmtId="164" fontId="28" fillId="0" borderId="3" xfId="0" applyNumberFormat="1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2" fontId="2" fillId="13" borderId="3" xfId="0" applyNumberFormat="1" applyFont="1" applyFill="1" applyBorder="1" applyAlignment="1">
      <alignment horizontal="center" vertical="center"/>
    </xf>
    <xf numFmtId="164" fontId="28" fillId="13" borderId="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0" fontId="2" fillId="13" borderId="1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164" fontId="28" fillId="13" borderId="1" xfId="0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9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27" fillId="0" borderId="3" xfId="0" applyFont="1" applyBorder="1" applyAlignment="1">
      <alignment horizontal="center" vertical="center"/>
    </xf>
    <xf numFmtId="0" fontId="2" fillId="13" borderId="3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" fillId="13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165" fontId="29" fillId="0" borderId="1" xfId="0" applyNumberFormat="1" applyFont="1" applyFill="1" applyBorder="1" applyAlignment="1">
      <alignment horizontal="center" vertical="center"/>
    </xf>
    <xf numFmtId="165" fontId="29" fillId="0" borderId="3" xfId="0" applyNumberFormat="1" applyFont="1" applyFill="1" applyBorder="1" applyAlignment="1">
      <alignment horizontal="center" vertical="center"/>
    </xf>
    <xf numFmtId="0" fontId="29" fillId="13" borderId="3" xfId="0" applyFont="1" applyFill="1" applyBorder="1" applyAlignment="1">
      <alignment horizontal="center" vertical="center"/>
    </xf>
    <xf numFmtId="165" fontId="2" fillId="13" borderId="3" xfId="0" applyNumberFormat="1" applyFont="1" applyFill="1" applyBorder="1" applyAlignment="1">
      <alignment horizontal="center" vertical="center"/>
    </xf>
    <xf numFmtId="0" fontId="29" fillId="0" borderId="3" xfId="0" applyFont="1" applyBorder="1" applyAlignment="1">
      <alignment horizontal="center"/>
    </xf>
    <xf numFmtId="0" fontId="30" fillId="0" borderId="3" xfId="0" applyFont="1" applyFill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27" fillId="13" borderId="3" xfId="0" applyFont="1" applyFill="1" applyBorder="1" applyAlignment="1">
      <alignment horizontal="center" vertical="center"/>
    </xf>
    <xf numFmtId="1" fontId="29" fillId="0" borderId="3" xfId="0" applyNumberFormat="1" applyFont="1" applyBorder="1" applyAlignment="1">
      <alignment horizontal="center"/>
    </xf>
    <xf numFmtId="0" fontId="29" fillId="0" borderId="3" xfId="0" applyNumberFormat="1" applyFont="1" applyBorder="1" applyAlignment="1">
      <alignment horizontal="center"/>
    </xf>
    <xf numFmtId="0" fontId="2" fillId="13" borderId="3" xfId="0" applyNumberFormat="1" applyFont="1" applyFill="1" applyBorder="1" applyAlignment="1">
      <alignment horizontal="center"/>
    </xf>
    <xf numFmtId="14" fontId="2" fillId="13" borderId="3" xfId="0" applyNumberFormat="1" applyFont="1" applyFill="1" applyBorder="1" applyAlignment="1">
      <alignment horizontal="center" vertical="center"/>
    </xf>
    <xf numFmtId="0" fontId="30" fillId="0" borderId="3" xfId="0" applyFont="1" applyBorder="1" applyAlignment="1">
      <alignment horizontal="center"/>
    </xf>
    <xf numFmtId="0" fontId="27" fillId="13" borderId="1" xfId="0" applyFont="1" applyFill="1" applyBorder="1" applyAlignment="1">
      <alignment horizontal="center" vertical="center"/>
    </xf>
    <xf numFmtId="1" fontId="30" fillId="0" borderId="3" xfId="0" applyNumberFormat="1" applyFont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165" fontId="27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2" fillId="0" borderId="3" xfId="0" applyNumberFormat="1" applyFont="1" applyFill="1" applyBorder="1" applyAlignment="1">
      <alignment horizontal="center"/>
    </xf>
    <xf numFmtId="1" fontId="27" fillId="13" borderId="3" xfId="0" applyNumberFormat="1" applyFont="1" applyFill="1" applyBorder="1" applyAlignment="1">
      <alignment horizontal="center" vertical="center"/>
    </xf>
    <xf numFmtId="165" fontId="27" fillId="13" borderId="3" xfId="0" applyNumberFormat="1" applyFont="1" applyFill="1" applyBorder="1" applyAlignment="1">
      <alignment horizontal="center" vertical="center"/>
    </xf>
    <xf numFmtId="1" fontId="30" fillId="13" borderId="3" xfId="0" applyNumberFormat="1" applyFont="1" applyFill="1" applyBorder="1" applyAlignment="1">
      <alignment horizontal="center" vertical="center"/>
    </xf>
    <xf numFmtId="165" fontId="30" fillId="0" borderId="3" xfId="0" applyNumberFormat="1" applyFont="1" applyFill="1" applyBorder="1" applyAlignment="1">
      <alignment horizontal="center" vertical="center"/>
    </xf>
    <xf numFmtId="0" fontId="30" fillId="13" borderId="3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/>
    </xf>
    <xf numFmtId="165" fontId="30" fillId="0" borderId="1" xfId="0" applyNumberFormat="1" applyFont="1" applyBorder="1" applyAlignment="1">
      <alignment horizontal="center"/>
    </xf>
    <xf numFmtId="0" fontId="29" fillId="13" borderId="1" xfId="0" applyFont="1" applyFill="1" applyBorder="1" applyAlignment="1">
      <alignment horizontal="center" vertical="center"/>
    </xf>
    <xf numFmtId="14" fontId="2" fillId="14" borderId="3" xfId="0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/>
    </xf>
    <xf numFmtId="0" fontId="30" fillId="0" borderId="3" xfId="0" applyNumberFormat="1" applyFont="1" applyBorder="1" applyAlignment="1">
      <alignment horizontal="center"/>
    </xf>
    <xf numFmtId="164" fontId="2" fillId="0" borderId="1" xfId="0" applyNumberFormat="1" applyFont="1" applyFill="1" applyBorder="1" applyAlignment="1">
      <alignment horizontal="center" vertical="center"/>
    </xf>
    <xf numFmtId="164" fontId="28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0" fontId="30" fillId="0" borderId="3" xfId="0" applyNumberFormat="1" applyFont="1" applyFill="1" applyBorder="1" applyAlignment="1">
      <alignment horizontal="center" vertical="center"/>
    </xf>
    <xf numFmtId="165" fontId="30" fillId="0" borderId="3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 vertical="center"/>
    </xf>
    <xf numFmtId="2" fontId="2" fillId="13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/>
    <xf numFmtId="49" fontId="2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20" fillId="0" borderId="0" xfId="0" applyNumberFormat="1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/>
    </xf>
    <xf numFmtId="0" fontId="31" fillId="15" borderId="5" xfId="0" applyFont="1" applyFill="1" applyBorder="1" applyAlignment="1">
      <alignment horizontal="center" vertical="center"/>
    </xf>
    <xf numFmtId="0" fontId="32" fillId="15" borderId="5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center" vertical="center"/>
    </xf>
    <xf numFmtId="0" fontId="34" fillId="16" borderId="0" xfId="0" applyFont="1" applyFill="1" applyBorder="1" applyAlignment="1">
      <alignment horizontal="center" vertical="center"/>
    </xf>
    <xf numFmtId="0" fontId="34" fillId="17" borderId="0" xfId="0" applyFont="1" applyFill="1" applyBorder="1" applyAlignment="1">
      <alignment horizontal="center" vertical="center"/>
    </xf>
    <xf numFmtId="0" fontId="34" fillId="18" borderId="0" xfId="0" applyFont="1" applyFill="1" applyBorder="1" applyAlignment="1">
      <alignment horizontal="center" vertical="center"/>
    </xf>
    <xf numFmtId="0" fontId="34" fillId="19" borderId="0" xfId="0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14" fontId="2" fillId="12" borderId="1" xfId="0" applyNumberFormat="1" applyFont="1" applyFill="1" applyBorder="1" applyAlignment="1">
      <alignment horizontal="center"/>
    </xf>
    <xf numFmtId="0" fontId="27" fillId="13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Border="1" applyAlignment="1">
      <alignment horizontal="center" vertical="center"/>
    </xf>
    <xf numFmtId="14" fontId="2" fillId="14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0" fillId="0" borderId="7" xfId="0" applyBorder="1"/>
    <xf numFmtId="0" fontId="2" fillId="0" borderId="6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13" borderId="6" xfId="0" applyNumberFormat="1" applyFont="1" applyFill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/>
    </xf>
    <xf numFmtId="0" fontId="11" fillId="0" borderId="6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2" fillId="0" borderId="11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2" xfId="0" applyBorder="1"/>
    <xf numFmtId="0" fontId="24" fillId="0" borderId="13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18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4" fontId="5" fillId="0" borderId="18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2" fontId="5" fillId="0" borderId="18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164" fontId="35" fillId="0" borderId="18" xfId="0" applyNumberFormat="1" applyFont="1" applyFill="1" applyBorder="1" applyAlignment="1">
      <alignment horizontal="center" vertical="center" wrapText="1"/>
    </xf>
    <xf numFmtId="164" fontId="35" fillId="0" borderId="2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164" fontId="7" fillId="0" borderId="18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49" fontId="5" fillId="0" borderId="18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64" fontId="7" fillId="0" borderId="19" xfId="0" applyNumberFormat="1" applyFont="1" applyFill="1" applyBorder="1" applyAlignment="1">
      <alignment horizontal="center" vertical="center" wrapText="1"/>
    </xf>
    <xf numFmtId="164" fontId="7" fillId="0" borderId="20" xfId="0" applyNumberFormat="1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2" fontId="5" fillId="0" borderId="19" xfId="0" applyNumberFormat="1" applyFont="1" applyFill="1" applyBorder="1" applyAlignment="1">
      <alignment horizontal="center" vertical="center" wrapText="1"/>
    </xf>
    <xf numFmtId="2" fontId="5" fillId="0" borderId="20" xfId="0" applyNumberFormat="1" applyFont="1" applyFill="1" applyBorder="1" applyAlignment="1">
      <alignment horizontal="center" vertical="center" wrapText="1"/>
    </xf>
  </cellXfs>
  <cellStyles count="19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Апекс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92"/>
  <sheetViews>
    <sheetView topLeftCell="A3" zoomScale="85" zoomScaleNormal="85" workbookViewId="0">
      <selection activeCell="A6" sqref="A6:G92"/>
    </sheetView>
  </sheetViews>
  <sheetFormatPr defaultRowHeight="13.2" x14ac:dyDescent="0.25"/>
  <cols>
    <col min="1" max="1" width="4.88671875" style="128" bestFit="1" customWidth="1"/>
    <col min="2" max="2" width="6" customWidth="1"/>
    <col min="3" max="3" width="5.44140625" customWidth="1"/>
    <col min="4" max="4" width="8.88671875" bestFit="1" customWidth="1"/>
    <col min="5" max="5" width="5" bestFit="1" customWidth="1"/>
    <col min="6" max="6" width="22.6640625" bestFit="1" customWidth="1"/>
    <col min="7" max="7" width="19.5546875" bestFit="1" customWidth="1"/>
    <col min="8" max="8" width="12.5546875" bestFit="1" customWidth="1"/>
    <col min="9" max="9" width="13.33203125" bestFit="1" customWidth="1"/>
    <col min="10" max="10" width="18.5546875" bestFit="1" customWidth="1"/>
    <col min="11" max="11" width="6.6640625" bestFit="1" customWidth="1"/>
    <col min="12" max="12" width="6.5546875" bestFit="1" customWidth="1"/>
    <col min="13" max="13" width="4" bestFit="1" customWidth="1"/>
    <col min="14" max="14" width="6" bestFit="1" customWidth="1"/>
    <col min="15" max="15" width="5.5546875" bestFit="1" customWidth="1"/>
    <col min="16" max="16" width="1.88671875" bestFit="1" customWidth="1"/>
    <col min="17" max="17" width="6.5546875" bestFit="1" customWidth="1"/>
    <col min="18" max="18" width="0.88671875" customWidth="1"/>
    <col min="19" max="20" width="6.109375" bestFit="1" customWidth="1"/>
    <col min="21" max="21" width="5" bestFit="1" customWidth="1"/>
    <col min="22" max="22" width="1.88671875" bestFit="1" customWidth="1"/>
    <col min="23" max="23" width="6.5546875" bestFit="1" customWidth="1"/>
    <col min="24" max="26" width="0.88671875" customWidth="1"/>
    <col min="27" max="27" width="5" bestFit="1" customWidth="1"/>
    <col min="28" max="29" width="5.5546875" bestFit="1" customWidth="1"/>
    <col min="30" max="30" width="1.88671875" bestFit="1" customWidth="1"/>
    <col min="31" max="31" width="6.5546875" bestFit="1" customWidth="1"/>
    <col min="32" max="32" width="0.6640625" customWidth="1"/>
    <col min="33" max="33" width="6.109375" bestFit="1" customWidth="1"/>
    <col min="34" max="34" width="8.5546875" bestFit="1" customWidth="1"/>
    <col min="35" max="35" width="21.44140625" style="128" bestFit="1" customWidth="1"/>
  </cols>
  <sheetData>
    <row r="1" spans="1:35" s="4" customFormat="1" ht="21" x14ac:dyDescent="0.25">
      <c r="C1" s="8" t="s">
        <v>31</v>
      </c>
      <c r="D1" s="1"/>
      <c r="E1" s="1"/>
      <c r="F1" s="1"/>
      <c r="G1" s="1"/>
      <c r="H1" s="3"/>
      <c r="I1" s="66"/>
      <c r="J1" s="1"/>
      <c r="K1" s="5"/>
      <c r="L1" s="67"/>
      <c r="M1" s="68"/>
      <c r="N1" s="1"/>
      <c r="O1" s="1"/>
      <c r="P1" s="3"/>
      <c r="Q1" s="1"/>
      <c r="R1" s="1"/>
      <c r="S1" s="1"/>
      <c r="T1" s="1"/>
      <c r="U1" s="69"/>
      <c r="V1" s="10"/>
      <c r="W1" s="53"/>
      <c r="X1" s="7"/>
      <c r="Z1" s="70"/>
      <c r="AC1" s="71"/>
      <c r="AD1" s="10"/>
      <c r="AE1" s="53"/>
      <c r="AF1" s="7"/>
    </row>
    <row r="2" spans="1:35" s="4" customFormat="1" ht="21.6" thickBot="1" x14ac:dyDescent="0.3">
      <c r="B2" s="4" t="s">
        <v>121</v>
      </c>
      <c r="C2" s="8" t="s">
        <v>122</v>
      </c>
      <c r="D2" s="1"/>
      <c r="E2" s="1"/>
      <c r="F2" s="1"/>
      <c r="G2" s="1"/>
      <c r="H2" s="3"/>
      <c r="I2" s="72"/>
      <c r="J2" s="8"/>
      <c r="K2" s="2"/>
      <c r="L2" s="67"/>
      <c r="M2" s="68"/>
      <c r="N2" s="1"/>
      <c r="O2" s="1"/>
      <c r="P2" s="3"/>
      <c r="Q2" s="1"/>
      <c r="R2" s="1"/>
      <c r="S2" s="1"/>
      <c r="T2" s="1"/>
      <c r="U2" s="69"/>
      <c r="V2" s="10"/>
      <c r="W2" s="53"/>
      <c r="X2" s="7"/>
      <c r="Z2" s="70"/>
      <c r="AC2" s="71"/>
      <c r="AD2" s="10"/>
      <c r="AE2" s="53"/>
      <c r="AF2" s="7"/>
    </row>
    <row r="3" spans="1:35" s="4" customFormat="1" x14ac:dyDescent="0.25">
      <c r="A3" s="204" t="s">
        <v>9</v>
      </c>
      <c r="B3" s="196" t="s">
        <v>7</v>
      </c>
      <c r="C3" s="206" t="s">
        <v>11</v>
      </c>
      <c r="D3" s="206" t="s">
        <v>12</v>
      </c>
      <c r="E3" s="196" t="s">
        <v>2</v>
      </c>
      <c r="F3" s="196" t="s">
        <v>3</v>
      </c>
      <c r="G3" s="196" t="s">
        <v>10</v>
      </c>
      <c r="H3" s="196" t="s">
        <v>18</v>
      </c>
      <c r="I3" s="198" t="s">
        <v>6</v>
      </c>
      <c r="J3" s="196" t="s">
        <v>4</v>
      </c>
      <c r="K3" s="200" t="s">
        <v>1</v>
      </c>
      <c r="L3" s="202" t="s">
        <v>0</v>
      </c>
      <c r="M3" s="193" t="s">
        <v>123</v>
      </c>
      <c r="N3" s="193"/>
      <c r="O3" s="193"/>
      <c r="P3" s="193"/>
      <c r="Q3" s="193"/>
      <c r="R3" s="193"/>
      <c r="S3" s="193" t="s">
        <v>124</v>
      </c>
      <c r="T3" s="193"/>
      <c r="U3" s="193"/>
      <c r="V3" s="193"/>
      <c r="W3" s="193"/>
      <c r="X3" s="193"/>
      <c r="Y3" s="193" t="s">
        <v>125</v>
      </c>
      <c r="Z3" s="193"/>
      <c r="AA3" s="193" t="s">
        <v>126</v>
      </c>
      <c r="AB3" s="193"/>
      <c r="AC3" s="193"/>
      <c r="AD3" s="193"/>
      <c r="AE3" s="193"/>
      <c r="AF3" s="193"/>
      <c r="AG3" s="193" t="s">
        <v>127</v>
      </c>
      <c r="AH3" s="193"/>
      <c r="AI3" s="194" t="s">
        <v>8</v>
      </c>
    </row>
    <row r="4" spans="1:35" s="6" customFormat="1" ht="10.199999999999999" x14ac:dyDescent="0.25">
      <c r="A4" s="205"/>
      <c r="B4" s="197"/>
      <c r="C4" s="207"/>
      <c r="D4" s="207"/>
      <c r="E4" s="197"/>
      <c r="F4" s="197"/>
      <c r="G4" s="197"/>
      <c r="H4" s="197"/>
      <c r="I4" s="199"/>
      <c r="J4" s="197"/>
      <c r="K4" s="201"/>
      <c r="L4" s="203"/>
      <c r="M4" s="19">
        <v>1</v>
      </c>
      <c r="N4" s="73">
        <v>2</v>
      </c>
      <c r="O4" s="73">
        <v>3</v>
      </c>
      <c r="P4" s="19">
        <v>4</v>
      </c>
      <c r="Q4" s="19" t="s">
        <v>5</v>
      </c>
      <c r="R4" s="20" t="s">
        <v>0</v>
      </c>
      <c r="S4" s="19">
        <v>1</v>
      </c>
      <c r="T4" s="19">
        <v>2</v>
      </c>
      <c r="U4" s="19">
        <v>3</v>
      </c>
      <c r="V4" s="19">
        <v>4</v>
      </c>
      <c r="W4" s="19" t="s">
        <v>5</v>
      </c>
      <c r="X4" s="20" t="s">
        <v>0</v>
      </c>
      <c r="Y4" s="19" t="s">
        <v>128</v>
      </c>
      <c r="Z4" s="20" t="s">
        <v>0</v>
      </c>
      <c r="AA4" s="19">
        <v>1</v>
      </c>
      <c r="AB4" s="73">
        <v>2</v>
      </c>
      <c r="AC4" s="74">
        <v>3</v>
      </c>
      <c r="AD4" s="19">
        <v>4</v>
      </c>
      <c r="AE4" s="19" t="s">
        <v>5</v>
      </c>
      <c r="AF4" s="20" t="s">
        <v>0</v>
      </c>
      <c r="AG4" s="19" t="s">
        <v>129</v>
      </c>
      <c r="AH4" s="20" t="s">
        <v>0</v>
      </c>
      <c r="AI4" s="195"/>
    </row>
    <row r="5" spans="1:35" s="53" customFormat="1" x14ac:dyDescent="0.25">
      <c r="A5" s="75"/>
      <c r="B5" s="75"/>
      <c r="C5" s="75"/>
      <c r="D5" s="75"/>
      <c r="E5" s="75"/>
      <c r="F5" s="75" t="s">
        <v>147</v>
      </c>
      <c r="G5" s="75"/>
      <c r="H5" s="75"/>
      <c r="I5" s="76"/>
      <c r="J5" s="75"/>
      <c r="K5" s="77"/>
      <c r="L5" s="78"/>
      <c r="M5" s="23"/>
      <c r="N5" s="79"/>
      <c r="O5" s="79"/>
      <c r="P5" s="23"/>
      <c r="Q5" s="23"/>
      <c r="R5" s="80"/>
      <c r="S5" s="23"/>
      <c r="T5" s="23"/>
      <c r="U5" s="23"/>
      <c r="V5" s="23"/>
      <c r="W5" s="23"/>
      <c r="X5" s="80"/>
      <c r="Y5" s="23"/>
      <c r="Z5" s="80"/>
      <c r="AA5" s="23"/>
      <c r="AB5" s="79"/>
      <c r="AC5" s="81"/>
      <c r="AD5" s="23"/>
      <c r="AE5" s="23"/>
      <c r="AF5" s="80"/>
      <c r="AG5" s="23"/>
      <c r="AH5" s="80"/>
      <c r="AI5" s="75"/>
    </row>
    <row r="6" spans="1:35" s="26" customFormat="1" x14ac:dyDescent="0.25">
      <c r="A6" s="99">
        <v>12</v>
      </c>
      <c r="B6" s="31">
        <v>1</v>
      </c>
      <c r="C6" s="94" t="s">
        <v>15</v>
      </c>
      <c r="D6" s="31" t="s">
        <v>14</v>
      </c>
      <c r="E6" s="94">
        <v>67.5</v>
      </c>
      <c r="F6" s="27" t="s">
        <v>96</v>
      </c>
      <c r="G6" s="106" t="s">
        <v>23</v>
      </c>
      <c r="H6" s="27" t="s">
        <v>23</v>
      </c>
      <c r="I6" s="28">
        <v>36956</v>
      </c>
      <c r="J6" s="65" t="s">
        <v>21</v>
      </c>
      <c r="K6" s="87">
        <v>58</v>
      </c>
      <c r="L6" s="88">
        <v>0.89270000000000005</v>
      </c>
      <c r="M6" s="61">
        <v>150</v>
      </c>
      <c r="N6" s="89">
        <v>152.5</v>
      </c>
      <c r="O6" s="110">
        <v>152.5</v>
      </c>
      <c r="P6" s="90"/>
      <c r="Q6" s="17">
        <v>150</v>
      </c>
      <c r="R6" s="97">
        <f>L6*Q6</f>
        <v>133.905</v>
      </c>
      <c r="S6" s="17"/>
      <c r="T6" s="99"/>
      <c r="U6" s="99"/>
      <c r="V6" s="54"/>
      <c r="W6" s="99"/>
      <c r="X6" s="91">
        <f>W6*L6</f>
        <v>0</v>
      </c>
      <c r="Y6" s="92">
        <f>W6+Q6</f>
        <v>150</v>
      </c>
      <c r="Z6" s="91">
        <f>Y6*L6</f>
        <v>133.905</v>
      </c>
      <c r="AA6" s="17"/>
      <c r="AB6" s="101"/>
      <c r="AC6" s="99"/>
      <c r="AD6" s="54"/>
      <c r="AE6" s="99"/>
      <c r="AF6" s="91">
        <f>AE6*L6</f>
        <v>0</v>
      </c>
      <c r="AG6" s="92">
        <f>AE6+Y6</f>
        <v>150</v>
      </c>
      <c r="AH6" s="91">
        <f>AG6*L6</f>
        <v>133.905</v>
      </c>
      <c r="AI6" s="99"/>
    </row>
    <row r="7" spans="1:35" s="26" customFormat="1" x14ac:dyDescent="0.25">
      <c r="A7" s="99">
        <v>12</v>
      </c>
      <c r="B7" s="31">
        <v>1</v>
      </c>
      <c r="C7" s="94" t="s">
        <v>15</v>
      </c>
      <c r="D7" s="31" t="s">
        <v>78</v>
      </c>
      <c r="E7" s="105">
        <v>75</v>
      </c>
      <c r="F7" s="27" t="s">
        <v>104</v>
      </c>
      <c r="G7" s="106" t="s">
        <v>63</v>
      </c>
      <c r="H7" s="27" t="s">
        <v>20</v>
      </c>
      <c r="I7" s="28">
        <v>18481</v>
      </c>
      <c r="J7" s="65" t="s">
        <v>55</v>
      </c>
      <c r="K7" s="87">
        <v>72.599999999999994</v>
      </c>
      <c r="L7" s="88">
        <v>1.3845000000000001</v>
      </c>
      <c r="M7" s="61">
        <v>105</v>
      </c>
      <c r="N7" s="95">
        <v>110</v>
      </c>
      <c r="O7" s="96">
        <v>0</v>
      </c>
      <c r="P7" s="61"/>
      <c r="Q7" s="95">
        <v>110</v>
      </c>
      <c r="R7" s="97">
        <f>L7*Q7</f>
        <v>152.29500000000002</v>
      </c>
      <c r="S7" s="104"/>
      <c r="T7" s="99"/>
      <c r="U7" s="98"/>
      <c r="V7" s="54"/>
      <c r="W7" s="99"/>
      <c r="X7" s="91">
        <f>W7*L7</f>
        <v>0</v>
      </c>
      <c r="Y7" s="92">
        <f>W7+Q7</f>
        <v>110</v>
      </c>
      <c r="Z7" s="91">
        <f>Y7*L7</f>
        <v>152.29500000000002</v>
      </c>
      <c r="AA7" s="17"/>
      <c r="AB7" s="99"/>
      <c r="AC7" s="99"/>
      <c r="AD7" s="54"/>
      <c r="AE7" s="99"/>
      <c r="AF7" s="91">
        <f>AE7*L7</f>
        <v>0</v>
      </c>
      <c r="AG7" s="92">
        <f>AE7+Y7</f>
        <v>110</v>
      </c>
      <c r="AH7" s="91">
        <f>AG7*L7</f>
        <v>152.29500000000002</v>
      </c>
      <c r="AI7" s="99"/>
    </row>
    <row r="8" spans="1:35" s="53" customFormat="1" x14ac:dyDescent="0.25">
      <c r="A8" s="75"/>
      <c r="B8" s="75"/>
      <c r="C8" s="75"/>
      <c r="D8" s="75"/>
      <c r="E8" s="75"/>
      <c r="F8" s="75" t="s">
        <v>148</v>
      </c>
      <c r="G8" s="75" t="s">
        <v>225</v>
      </c>
      <c r="H8" s="75"/>
      <c r="I8" s="76"/>
      <c r="J8" s="75"/>
      <c r="K8" s="77"/>
      <c r="L8" s="78"/>
      <c r="M8" s="23"/>
      <c r="N8" s="79"/>
      <c r="O8" s="79"/>
      <c r="P8" s="23"/>
      <c r="Q8" s="23"/>
      <c r="R8" s="80"/>
      <c r="S8" s="23"/>
      <c r="T8" s="23"/>
      <c r="U8" s="23"/>
      <c r="V8" s="23"/>
      <c r="W8" s="23"/>
      <c r="X8" s="80"/>
      <c r="Y8" s="23"/>
      <c r="Z8" s="80"/>
      <c r="AA8" s="23"/>
      <c r="AB8" s="79"/>
      <c r="AC8" s="81"/>
      <c r="AD8" s="23"/>
      <c r="AE8" s="23"/>
      <c r="AF8" s="80"/>
      <c r="AG8" s="23"/>
      <c r="AH8" s="80"/>
      <c r="AI8" s="75"/>
    </row>
    <row r="9" spans="1:35" x14ac:dyDescent="0.25">
      <c r="A9" s="99">
        <v>12</v>
      </c>
      <c r="B9" s="31">
        <v>1</v>
      </c>
      <c r="C9" s="84" t="s">
        <v>15</v>
      </c>
      <c r="D9" s="83" t="s">
        <v>78</v>
      </c>
      <c r="E9" s="105">
        <v>75</v>
      </c>
      <c r="F9" s="27" t="s">
        <v>104</v>
      </c>
      <c r="G9" s="106" t="s">
        <v>63</v>
      </c>
      <c r="H9" s="27" t="s">
        <v>20</v>
      </c>
      <c r="I9" s="28">
        <v>18481</v>
      </c>
      <c r="J9" s="65" t="s">
        <v>55</v>
      </c>
      <c r="K9" s="149">
        <v>72.599999999999994</v>
      </c>
      <c r="L9" s="142">
        <v>1.3845000000000001</v>
      </c>
      <c r="M9" s="17"/>
      <c r="N9" s="96"/>
      <c r="O9" s="107"/>
      <c r="P9" s="17"/>
      <c r="Q9" s="96"/>
      <c r="R9" s="91">
        <f>L9*Q9</f>
        <v>0</v>
      </c>
      <c r="S9" s="104"/>
      <c r="T9" s="99"/>
      <c r="U9" s="98"/>
      <c r="V9" s="54"/>
      <c r="W9" s="99"/>
      <c r="X9" s="97">
        <f>W9*L9</f>
        <v>0</v>
      </c>
      <c r="Y9" s="99">
        <f>W9+Q9</f>
        <v>0</v>
      </c>
      <c r="Z9" s="97">
        <f>Y9*L9</f>
        <v>0</v>
      </c>
      <c r="AA9" s="17">
        <v>120</v>
      </c>
      <c r="AB9" s="99">
        <v>130</v>
      </c>
      <c r="AC9" s="99">
        <v>135</v>
      </c>
      <c r="AD9" s="54"/>
      <c r="AE9" s="99">
        <v>135</v>
      </c>
      <c r="AF9" s="97">
        <f>AE9*L9</f>
        <v>186.9075</v>
      </c>
      <c r="AG9" s="99">
        <f>AE9+Y9</f>
        <v>135</v>
      </c>
      <c r="AH9" s="97">
        <f>AG9*L9</f>
        <v>186.9075</v>
      </c>
      <c r="AI9" s="99"/>
    </row>
    <row r="10" spans="1:35" s="26" customFormat="1" x14ac:dyDescent="0.25">
      <c r="A10" s="99">
        <v>12</v>
      </c>
      <c r="B10" s="94">
        <v>1</v>
      </c>
      <c r="C10" s="94" t="s">
        <v>15</v>
      </c>
      <c r="D10" s="94" t="s">
        <v>75</v>
      </c>
      <c r="E10" s="94">
        <v>82.5</v>
      </c>
      <c r="F10" s="27" t="s">
        <v>214</v>
      </c>
      <c r="G10" s="27" t="s">
        <v>28</v>
      </c>
      <c r="H10" s="27" t="s">
        <v>28</v>
      </c>
      <c r="I10" s="28">
        <v>27686</v>
      </c>
      <c r="J10" s="56" t="s">
        <v>55</v>
      </c>
      <c r="K10" s="87">
        <v>81.5</v>
      </c>
      <c r="L10" s="88">
        <v>0.63580000000000003</v>
      </c>
      <c r="M10" s="61"/>
      <c r="N10" s="95"/>
      <c r="O10" s="137"/>
      <c r="P10" s="90"/>
      <c r="Q10" s="96"/>
      <c r="R10" s="97">
        <f>Q10*L10</f>
        <v>0</v>
      </c>
      <c r="S10" s="17"/>
      <c r="T10" s="99"/>
      <c r="U10" s="99"/>
      <c r="V10" s="54"/>
      <c r="W10" s="99"/>
      <c r="X10" s="91">
        <f>W10*L10</f>
        <v>0</v>
      </c>
      <c r="Y10" s="92">
        <f>W10+Q10</f>
        <v>0</v>
      </c>
      <c r="Z10" s="91">
        <f>Y10*L10</f>
        <v>0</v>
      </c>
      <c r="AA10" s="17">
        <v>235</v>
      </c>
      <c r="AB10" s="101">
        <v>247.5</v>
      </c>
      <c r="AC10" s="27">
        <v>250</v>
      </c>
      <c r="AD10" s="54"/>
      <c r="AE10" s="27">
        <v>250</v>
      </c>
      <c r="AF10" s="91">
        <f>AE10*L10</f>
        <v>158.95000000000002</v>
      </c>
      <c r="AG10" s="92">
        <f>AE10+Y10</f>
        <v>250</v>
      </c>
      <c r="AH10" s="91">
        <f>AG10*L10</f>
        <v>158.95000000000002</v>
      </c>
      <c r="AI10" s="99"/>
    </row>
    <row r="11" spans="1:35" s="26" customFormat="1" x14ac:dyDescent="0.25">
      <c r="A11" s="92">
        <v>12</v>
      </c>
      <c r="B11" s="83">
        <v>1</v>
      </c>
      <c r="C11" s="84" t="s">
        <v>15</v>
      </c>
      <c r="D11" s="84" t="s">
        <v>75</v>
      </c>
      <c r="E11" s="102">
        <v>75</v>
      </c>
      <c r="F11" s="85" t="s">
        <v>141</v>
      </c>
      <c r="G11" s="65" t="s">
        <v>43</v>
      </c>
      <c r="H11" s="85" t="s">
        <v>138</v>
      </c>
      <c r="I11" s="86">
        <v>34167</v>
      </c>
      <c r="J11" s="65" t="s">
        <v>19</v>
      </c>
      <c r="K11" s="87">
        <v>75</v>
      </c>
      <c r="L11" s="88">
        <v>0.72299999999999998</v>
      </c>
      <c r="M11" s="61"/>
      <c r="N11" s="95"/>
      <c r="O11" s="112"/>
      <c r="P11" s="90"/>
      <c r="Q11" s="95"/>
      <c r="R11" s="91">
        <f>L11*Q11</f>
        <v>0</v>
      </c>
      <c r="S11" s="104"/>
      <c r="T11" s="99"/>
      <c r="U11" s="92"/>
      <c r="V11" s="82"/>
      <c r="W11" s="99"/>
      <c r="X11" s="91">
        <f>W11*L11</f>
        <v>0</v>
      </c>
      <c r="Y11" s="92">
        <f>W11+Q11</f>
        <v>0</v>
      </c>
      <c r="Z11" s="91">
        <f>Y11*L11</f>
        <v>0</v>
      </c>
      <c r="AA11" s="61">
        <v>150</v>
      </c>
      <c r="AB11" s="99">
        <v>160</v>
      </c>
      <c r="AC11" s="100">
        <v>175</v>
      </c>
      <c r="AD11" s="82"/>
      <c r="AE11" s="99">
        <v>160</v>
      </c>
      <c r="AF11" s="91">
        <f>AE11*L11</f>
        <v>115.67999999999999</v>
      </c>
      <c r="AG11" s="92">
        <f>AE11+Y11</f>
        <v>160</v>
      </c>
      <c r="AH11" s="91">
        <f>AG11*L11</f>
        <v>115.67999999999999</v>
      </c>
      <c r="AI11" s="92"/>
    </row>
    <row r="12" spans="1:35" s="53" customFormat="1" x14ac:dyDescent="0.25">
      <c r="A12" s="75"/>
      <c r="B12" s="75"/>
      <c r="C12" s="75"/>
      <c r="D12" s="75"/>
      <c r="E12" s="75"/>
      <c r="F12" s="75" t="s">
        <v>148</v>
      </c>
      <c r="G12" s="75" t="s">
        <v>226</v>
      </c>
      <c r="H12" s="75" t="s">
        <v>73</v>
      </c>
      <c r="I12" s="76"/>
      <c r="J12" s="75"/>
      <c r="K12" s="77"/>
      <c r="L12" s="78"/>
      <c r="M12" s="23"/>
      <c r="N12" s="79"/>
      <c r="O12" s="79"/>
      <c r="P12" s="23"/>
      <c r="Q12" s="23"/>
      <c r="R12" s="80"/>
      <c r="S12" s="23"/>
      <c r="T12" s="23"/>
      <c r="U12" s="23"/>
      <c r="V12" s="23"/>
      <c r="W12" s="23"/>
      <c r="X12" s="80"/>
      <c r="Y12" s="23"/>
      <c r="Z12" s="80"/>
      <c r="AA12" s="23"/>
      <c r="AB12" s="79"/>
      <c r="AC12" s="81"/>
      <c r="AD12" s="23"/>
      <c r="AE12" s="23"/>
      <c r="AF12" s="80"/>
      <c r="AG12" s="23"/>
      <c r="AH12" s="80"/>
      <c r="AI12" s="75"/>
    </row>
    <row r="13" spans="1:35" s="26" customFormat="1" x14ac:dyDescent="0.25">
      <c r="A13" s="92">
        <v>12</v>
      </c>
      <c r="B13" s="84">
        <v>1</v>
      </c>
      <c r="C13" s="84" t="s">
        <v>15</v>
      </c>
      <c r="D13" s="84" t="s">
        <v>14</v>
      </c>
      <c r="E13" s="84">
        <v>60</v>
      </c>
      <c r="F13" s="85" t="s">
        <v>201</v>
      </c>
      <c r="G13" s="85" t="s">
        <v>58</v>
      </c>
      <c r="H13" s="85" t="s">
        <v>59</v>
      </c>
      <c r="I13" s="86">
        <v>37010</v>
      </c>
      <c r="J13" s="65" t="s">
        <v>21</v>
      </c>
      <c r="K13" s="87">
        <v>59.9</v>
      </c>
      <c r="L13" s="88">
        <v>0.93179999999999996</v>
      </c>
      <c r="M13" s="61"/>
      <c r="N13" s="95"/>
      <c r="O13" s="118"/>
      <c r="P13" s="90"/>
      <c r="Q13" s="95"/>
      <c r="R13" s="91">
        <f t="shared" ref="R13:R20" si="0">Q13*L13</f>
        <v>0</v>
      </c>
      <c r="S13" s="61"/>
      <c r="T13" s="92"/>
      <c r="U13" s="92"/>
      <c r="V13" s="82"/>
      <c r="W13" s="92"/>
      <c r="X13" s="97">
        <f t="shared" ref="X13:X20" si="1">W13*L13</f>
        <v>0</v>
      </c>
      <c r="Y13" s="99">
        <f t="shared" ref="Y13:Y20" si="2">W13+Q13</f>
        <v>0</v>
      </c>
      <c r="Z13" s="97">
        <f t="shared" ref="Z13:Z20" si="3">Y13*L13</f>
        <v>0</v>
      </c>
      <c r="AA13" s="61">
        <v>140</v>
      </c>
      <c r="AB13" s="95">
        <v>150</v>
      </c>
      <c r="AC13" s="118">
        <v>155</v>
      </c>
      <c r="AD13" s="82"/>
      <c r="AE13" s="118">
        <v>155</v>
      </c>
      <c r="AF13" s="97">
        <f t="shared" ref="AF13:AF20" si="4">AE13*L13</f>
        <v>144.429</v>
      </c>
      <c r="AG13" s="99">
        <f>AE13+Y25</f>
        <v>155</v>
      </c>
      <c r="AH13" s="97">
        <f t="shared" ref="AH13:AH20" si="5">AG13*L13</f>
        <v>144.429</v>
      </c>
      <c r="AI13" s="92"/>
    </row>
    <row r="14" spans="1:35" s="26" customFormat="1" x14ac:dyDescent="0.25">
      <c r="A14" s="92">
        <v>12</v>
      </c>
      <c r="B14" s="84">
        <v>1</v>
      </c>
      <c r="C14" s="84" t="s">
        <v>15</v>
      </c>
      <c r="D14" s="84" t="s">
        <v>14</v>
      </c>
      <c r="E14" s="84">
        <v>56</v>
      </c>
      <c r="F14" s="85" t="s">
        <v>64</v>
      </c>
      <c r="G14" s="85" t="s">
        <v>65</v>
      </c>
      <c r="H14" s="85" t="s">
        <v>20</v>
      </c>
      <c r="I14" s="86">
        <v>25946</v>
      </c>
      <c r="J14" s="65" t="s">
        <v>55</v>
      </c>
      <c r="K14" s="87">
        <v>56</v>
      </c>
      <c r="L14" s="88">
        <v>1.0176000000000001</v>
      </c>
      <c r="M14" s="115"/>
      <c r="N14" s="95"/>
      <c r="O14" s="95"/>
      <c r="P14" s="90"/>
      <c r="Q14" s="95"/>
      <c r="R14" s="91">
        <f t="shared" si="0"/>
        <v>0</v>
      </c>
      <c r="S14" s="61"/>
      <c r="T14" s="92"/>
      <c r="U14" s="92"/>
      <c r="V14" s="82"/>
      <c r="W14" s="92"/>
      <c r="X14" s="97">
        <f t="shared" si="1"/>
        <v>0</v>
      </c>
      <c r="Y14" s="99">
        <f t="shared" si="2"/>
        <v>0</v>
      </c>
      <c r="Z14" s="97">
        <f t="shared" si="3"/>
        <v>0</v>
      </c>
      <c r="AA14" s="115">
        <v>85</v>
      </c>
      <c r="AB14" s="95">
        <v>95</v>
      </c>
      <c r="AC14" s="115">
        <v>100</v>
      </c>
      <c r="AD14" s="82"/>
      <c r="AE14" s="95">
        <v>95</v>
      </c>
      <c r="AF14" s="97">
        <f t="shared" si="4"/>
        <v>96.672000000000011</v>
      </c>
      <c r="AG14" s="99">
        <f>AE14+Y14</f>
        <v>95</v>
      </c>
      <c r="AH14" s="97">
        <f t="shared" si="5"/>
        <v>96.672000000000011</v>
      </c>
      <c r="AI14" s="92"/>
    </row>
    <row r="15" spans="1:35" s="26" customFormat="1" x14ac:dyDescent="0.25">
      <c r="A15" s="92">
        <v>12</v>
      </c>
      <c r="B15" s="84">
        <v>1</v>
      </c>
      <c r="C15" s="84" t="s">
        <v>15</v>
      </c>
      <c r="D15" s="84" t="s">
        <v>14</v>
      </c>
      <c r="E15" s="84">
        <v>56</v>
      </c>
      <c r="F15" s="85" t="s">
        <v>197</v>
      </c>
      <c r="G15" s="85" t="s">
        <v>20</v>
      </c>
      <c r="H15" s="85" t="s">
        <v>20</v>
      </c>
      <c r="I15" s="86">
        <v>31280</v>
      </c>
      <c r="J15" s="65" t="s">
        <v>19</v>
      </c>
      <c r="K15" s="87">
        <v>44</v>
      </c>
      <c r="L15" s="88">
        <v>1.1079000000000001</v>
      </c>
      <c r="M15" s="115"/>
      <c r="N15" s="61"/>
      <c r="O15" s="131"/>
      <c r="P15" s="90"/>
      <c r="Q15" s="95"/>
      <c r="R15" s="91">
        <f t="shared" si="0"/>
        <v>0</v>
      </c>
      <c r="S15" s="61"/>
      <c r="T15" s="92"/>
      <c r="U15" s="92"/>
      <c r="V15" s="82"/>
      <c r="W15" s="92"/>
      <c r="X15" s="97">
        <f t="shared" si="1"/>
        <v>0</v>
      </c>
      <c r="Y15" s="99">
        <f t="shared" si="2"/>
        <v>0</v>
      </c>
      <c r="Z15" s="97">
        <f t="shared" si="3"/>
        <v>0</v>
      </c>
      <c r="AA15" s="115">
        <v>102.5</v>
      </c>
      <c r="AB15" s="61">
        <v>102.5</v>
      </c>
      <c r="AC15" s="131">
        <v>107.5</v>
      </c>
      <c r="AD15" s="82"/>
      <c r="AE15" s="131">
        <v>107.5</v>
      </c>
      <c r="AF15" s="97">
        <f t="shared" si="4"/>
        <v>119.09925000000001</v>
      </c>
      <c r="AG15" s="99">
        <f>AE15+Y15</f>
        <v>107.5</v>
      </c>
      <c r="AH15" s="97">
        <f t="shared" si="5"/>
        <v>119.09925000000001</v>
      </c>
      <c r="AI15" s="92" t="s">
        <v>70</v>
      </c>
    </row>
    <row r="16" spans="1:35" s="26" customFormat="1" x14ac:dyDescent="0.25">
      <c r="A16" s="92">
        <v>5</v>
      </c>
      <c r="B16" s="84">
        <v>2</v>
      </c>
      <c r="C16" s="84" t="s">
        <v>15</v>
      </c>
      <c r="D16" s="84" t="s">
        <v>14</v>
      </c>
      <c r="E16" s="84">
        <v>56</v>
      </c>
      <c r="F16" s="85" t="s">
        <v>195</v>
      </c>
      <c r="G16" s="129" t="s">
        <v>65</v>
      </c>
      <c r="H16" s="126" t="s">
        <v>20</v>
      </c>
      <c r="I16" s="129">
        <v>32941</v>
      </c>
      <c r="J16" s="65" t="s">
        <v>19</v>
      </c>
      <c r="K16" s="87">
        <v>55.6</v>
      </c>
      <c r="L16" s="88">
        <v>0.88170000000000004</v>
      </c>
      <c r="M16" s="115"/>
      <c r="N16" s="95"/>
      <c r="O16" s="95"/>
      <c r="P16" s="90"/>
      <c r="Q16" s="95"/>
      <c r="R16" s="91">
        <f t="shared" si="0"/>
        <v>0</v>
      </c>
      <c r="S16" s="61"/>
      <c r="T16" s="92"/>
      <c r="U16" s="92"/>
      <c r="V16" s="82"/>
      <c r="W16" s="92"/>
      <c r="X16" s="97">
        <f t="shared" si="1"/>
        <v>0</v>
      </c>
      <c r="Y16" s="99">
        <f t="shared" si="2"/>
        <v>0</v>
      </c>
      <c r="Z16" s="97">
        <f t="shared" si="3"/>
        <v>0</v>
      </c>
      <c r="AA16" s="115">
        <v>90</v>
      </c>
      <c r="AB16" s="95">
        <v>90</v>
      </c>
      <c r="AC16" s="95">
        <v>95</v>
      </c>
      <c r="AD16" s="82"/>
      <c r="AE16" s="95">
        <v>95</v>
      </c>
      <c r="AF16" s="97">
        <f t="shared" si="4"/>
        <v>83.761499999999998</v>
      </c>
      <c r="AG16" s="99">
        <f>AE16+Y35</f>
        <v>95</v>
      </c>
      <c r="AH16" s="97">
        <f t="shared" si="5"/>
        <v>83.761499999999998</v>
      </c>
      <c r="AI16" s="92"/>
    </row>
    <row r="17" spans="1:35" s="26" customFormat="1" x14ac:dyDescent="0.25">
      <c r="A17" s="92">
        <v>3</v>
      </c>
      <c r="B17" s="84">
        <v>3</v>
      </c>
      <c r="C17" s="84" t="s">
        <v>15</v>
      </c>
      <c r="D17" s="84" t="s">
        <v>14</v>
      </c>
      <c r="E17" s="84">
        <v>56</v>
      </c>
      <c r="F17" s="85" t="s">
        <v>196</v>
      </c>
      <c r="G17" s="85" t="s">
        <v>65</v>
      </c>
      <c r="H17" s="85" t="s">
        <v>20</v>
      </c>
      <c r="I17" s="86">
        <v>29236</v>
      </c>
      <c r="J17" s="65" t="s">
        <v>19</v>
      </c>
      <c r="K17" s="87">
        <v>55.8</v>
      </c>
      <c r="L17" s="88">
        <v>0.91100000000000003</v>
      </c>
      <c r="M17" s="61"/>
      <c r="N17" s="95"/>
      <c r="O17" s="95"/>
      <c r="P17" s="90"/>
      <c r="Q17" s="95"/>
      <c r="R17" s="91">
        <f t="shared" si="0"/>
        <v>0</v>
      </c>
      <c r="S17" s="61"/>
      <c r="T17" s="92"/>
      <c r="U17" s="92"/>
      <c r="V17" s="82"/>
      <c r="W17" s="92"/>
      <c r="X17" s="97">
        <f t="shared" si="1"/>
        <v>0</v>
      </c>
      <c r="Y17" s="99">
        <f t="shared" si="2"/>
        <v>0</v>
      </c>
      <c r="Z17" s="97">
        <f t="shared" si="3"/>
        <v>0</v>
      </c>
      <c r="AA17" s="61">
        <v>85</v>
      </c>
      <c r="AB17" s="95">
        <v>95</v>
      </c>
      <c r="AC17" s="115">
        <v>100</v>
      </c>
      <c r="AD17" s="82"/>
      <c r="AE17" s="95">
        <v>95</v>
      </c>
      <c r="AF17" s="97">
        <f t="shared" si="4"/>
        <v>86.545000000000002</v>
      </c>
      <c r="AG17" s="99">
        <f>AE17+Y17</f>
        <v>95</v>
      </c>
      <c r="AH17" s="97">
        <f t="shared" si="5"/>
        <v>86.545000000000002</v>
      </c>
      <c r="AI17" s="92" t="s">
        <v>72</v>
      </c>
    </row>
    <row r="18" spans="1:35" s="26" customFormat="1" x14ac:dyDescent="0.25">
      <c r="A18" s="92">
        <v>2</v>
      </c>
      <c r="B18" s="84">
        <v>4</v>
      </c>
      <c r="C18" s="84" t="s">
        <v>15</v>
      </c>
      <c r="D18" s="84" t="s">
        <v>14</v>
      </c>
      <c r="E18" s="84">
        <v>56</v>
      </c>
      <c r="F18" s="85" t="s">
        <v>64</v>
      </c>
      <c r="G18" s="85" t="s">
        <v>65</v>
      </c>
      <c r="H18" s="85" t="s">
        <v>20</v>
      </c>
      <c r="I18" s="86">
        <v>25946</v>
      </c>
      <c r="J18" s="65" t="s">
        <v>19</v>
      </c>
      <c r="K18" s="87">
        <v>56</v>
      </c>
      <c r="L18" s="88">
        <v>0.91100000000000003</v>
      </c>
      <c r="M18" s="61"/>
      <c r="N18" s="95"/>
      <c r="O18" s="95"/>
      <c r="P18" s="90"/>
      <c r="Q18" s="95"/>
      <c r="R18" s="91">
        <f t="shared" si="0"/>
        <v>0</v>
      </c>
      <c r="S18" s="61"/>
      <c r="T18" s="92"/>
      <c r="U18" s="92"/>
      <c r="V18" s="82"/>
      <c r="W18" s="92"/>
      <c r="X18" s="97">
        <f t="shared" si="1"/>
        <v>0</v>
      </c>
      <c r="Y18" s="99">
        <f t="shared" si="2"/>
        <v>0</v>
      </c>
      <c r="Z18" s="97">
        <f t="shared" si="3"/>
        <v>0</v>
      </c>
      <c r="AA18" s="61">
        <v>85</v>
      </c>
      <c r="AB18" s="95">
        <v>95</v>
      </c>
      <c r="AC18" s="115">
        <v>100</v>
      </c>
      <c r="AD18" s="82"/>
      <c r="AE18" s="95">
        <v>95</v>
      </c>
      <c r="AF18" s="97">
        <f t="shared" si="4"/>
        <v>86.545000000000002</v>
      </c>
      <c r="AG18" s="99">
        <f>AE18+Y18</f>
        <v>95</v>
      </c>
      <c r="AH18" s="97">
        <f t="shared" si="5"/>
        <v>86.545000000000002</v>
      </c>
      <c r="AI18" s="92"/>
    </row>
    <row r="19" spans="1:35" s="26" customFormat="1" x14ac:dyDescent="0.25">
      <c r="A19" s="92">
        <v>12</v>
      </c>
      <c r="B19" s="84">
        <v>1</v>
      </c>
      <c r="C19" s="84" t="s">
        <v>15</v>
      </c>
      <c r="D19" s="84" t="s">
        <v>14</v>
      </c>
      <c r="E19" s="84">
        <v>60</v>
      </c>
      <c r="F19" s="85" t="s">
        <v>61</v>
      </c>
      <c r="G19" s="85" t="s">
        <v>20</v>
      </c>
      <c r="H19" s="85" t="s">
        <v>20</v>
      </c>
      <c r="I19" s="86">
        <v>33894</v>
      </c>
      <c r="J19" s="65" t="s">
        <v>19</v>
      </c>
      <c r="K19" s="87">
        <v>61.05</v>
      </c>
      <c r="L19" s="88">
        <v>0.84619999999999995</v>
      </c>
      <c r="M19" s="61"/>
      <c r="N19" s="115"/>
      <c r="O19" s="112"/>
      <c r="P19" s="90"/>
      <c r="Q19" s="95"/>
      <c r="R19" s="91">
        <f t="shared" si="0"/>
        <v>0</v>
      </c>
      <c r="S19" s="61"/>
      <c r="T19" s="92"/>
      <c r="U19" s="92"/>
      <c r="V19" s="82"/>
      <c r="W19" s="92"/>
      <c r="X19" s="97">
        <f t="shared" si="1"/>
        <v>0</v>
      </c>
      <c r="Y19" s="99">
        <f t="shared" si="2"/>
        <v>0</v>
      </c>
      <c r="Z19" s="97">
        <f t="shared" si="3"/>
        <v>0</v>
      </c>
      <c r="AA19" s="61">
        <v>90</v>
      </c>
      <c r="AB19" s="115">
        <v>100</v>
      </c>
      <c r="AC19" s="130">
        <v>100</v>
      </c>
      <c r="AD19" s="82"/>
      <c r="AE19" s="130">
        <v>100</v>
      </c>
      <c r="AF19" s="97">
        <f t="shared" si="4"/>
        <v>84.61999999999999</v>
      </c>
      <c r="AG19" s="99">
        <f>AE19+Y19</f>
        <v>100</v>
      </c>
      <c r="AH19" s="97">
        <f t="shared" si="5"/>
        <v>84.61999999999999</v>
      </c>
      <c r="AI19" s="92"/>
    </row>
    <row r="20" spans="1:35" s="26" customFormat="1" x14ac:dyDescent="0.25">
      <c r="A20" s="92">
        <v>12</v>
      </c>
      <c r="B20" s="84">
        <v>1</v>
      </c>
      <c r="C20" s="84" t="s">
        <v>15</v>
      </c>
      <c r="D20" s="84" t="s">
        <v>14</v>
      </c>
      <c r="E20" s="84">
        <v>75</v>
      </c>
      <c r="F20" s="85" t="s">
        <v>200</v>
      </c>
      <c r="G20" s="85" t="s">
        <v>63</v>
      </c>
      <c r="H20" s="85" t="s">
        <v>20</v>
      </c>
      <c r="I20" s="86">
        <v>33719</v>
      </c>
      <c r="J20" s="65" t="s">
        <v>19</v>
      </c>
      <c r="K20" s="87">
        <v>74.900000000000006</v>
      </c>
      <c r="L20" s="88">
        <v>0.72299999999999998</v>
      </c>
      <c r="M20" s="61"/>
      <c r="N20" s="95"/>
      <c r="O20" s="118"/>
      <c r="P20" s="90"/>
      <c r="Q20" s="95"/>
      <c r="R20" s="91">
        <f t="shared" si="0"/>
        <v>0</v>
      </c>
      <c r="S20" s="61"/>
      <c r="T20" s="92"/>
      <c r="U20" s="92"/>
      <c r="V20" s="82"/>
      <c r="W20" s="92"/>
      <c r="X20" s="97">
        <f t="shared" si="1"/>
        <v>0</v>
      </c>
      <c r="Y20" s="99">
        <f t="shared" si="2"/>
        <v>0</v>
      </c>
      <c r="Z20" s="97">
        <f t="shared" si="3"/>
        <v>0</v>
      </c>
      <c r="AA20" s="61">
        <v>130</v>
      </c>
      <c r="AB20" s="95">
        <v>140</v>
      </c>
      <c r="AC20" s="118">
        <v>145</v>
      </c>
      <c r="AD20" s="82"/>
      <c r="AE20" s="118">
        <v>145</v>
      </c>
      <c r="AF20" s="97">
        <f t="shared" si="4"/>
        <v>104.83499999999999</v>
      </c>
      <c r="AG20" s="99">
        <f>AE20+Y38</f>
        <v>145</v>
      </c>
      <c r="AH20" s="97">
        <f t="shared" si="5"/>
        <v>104.83499999999999</v>
      </c>
      <c r="AI20" s="92" t="s">
        <v>71</v>
      </c>
    </row>
    <row r="21" spans="1:35" s="53" customFormat="1" x14ac:dyDescent="0.25">
      <c r="A21" s="75"/>
      <c r="B21" s="75"/>
      <c r="C21" s="75"/>
      <c r="D21" s="75"/>
      <c r="E21" s="75"/>
      <c r="F21" s="75" t="s">
        <v>148</v>
      </c>
      <c r="G21" s="75" t="s">
        <v>226</v>
      </c>
      <c r="H21" s="75" t="s">
        <v>74</v>
      </c>
      <c r="I21" s="76"/>
      <c r="J21" s="75"/>
      <c r="K21" s="77"/>
      <c r="L21" s="78"/>
      <c r="M21" s="23"/>
      <c r="N21" s="79"/>
      <c r="O21" s="79"/>
      <c r="P21" s="23"/>
      <c r="Q21" s="23"/>
      <c r="R21" s="80"/>
      <c r="S21" s="23"/>
      <c r="T21" s="23"/>
      <c r="U21" s="23"/>
      <c r="V21" s="23"/>
      <c r="W21" s="23"/>
      <c r="X21" s="80"/>
      <c r="Y21" s="23"/>
      <c r="Z21" s="80"/>
      <c r="AA21" s="23"/>
      <c r="AB21" s="79"/>
      <c r="AC21" s="81"/>
      <c r="AD21" s="23"/>
      <c r="AE21" s="23"/>
      <c r="AF21" s="80"/>
      <c r="AG21" s="23"/>
      <c r="AH21" s="80"/>
      <c r="AI21" s="75"/>
    </row>
    <row r="22" spans="1:35" s="26" customFormat="1" x14ac:dyDescent="0.25">
      <c r="A22" s="92">
        <v>12</v>
      </c>
      <c r="B22" s="84">
        <v>1</v>
      </c>
      <c r="C22" s="84" t="s">
        <v>15</v>
      </c>
      <c r="D22" s="84" t="s">
        <v>14</v>
      </c>
      <c r="E22" s="84">
        <v>67.5</v>
      </c>
      <c r="F22" s="85" t="s">
        <v>198</v>
      </c>
      <c r="G22" s="85" t="s">
        <v>43</v>
      </c>
      <c r="H22" s="85" t="s">
        <v>24</v>
      </c>
      <c r="I22" s="86">
        <v>38029</v>
      </c>
      <c r="J22" s="65" t="s">
        <v>22</v>
      </c>
      <c r="K22" s="87">
        <v>64.05</v>
      </c>
      <c r="L22" s="88">
        <v>0.89829999999999999</v>
      </c>
      <c r="M22" s="61"/>
      <c r="N22" s="95"/>
      <c r="O22" s="130"/>
      <c r="P22" s="90"/>
      <c r="Q22" s="95"/>
      <c r="R22" s="91">
        <f>Q22*L22</f>
        <v>0</v>
      </c>
      <c r="S22" s="61"/>
      <c r="T22" s="92"/>
      <c r="U22" s="92"/>
      <c r="V22" s="82"/>
      <c r="W22" s="92"/>
      <c r="X22" s="97">
        <f t="shared" ref="X22:X50" si="6">W22*L22</f>
        <v>0</v>
      </c>
      <c r="Y22" s="99">
        <f>W22+Q22</f>
        <v>0</v>
      </c>
      <c r="Z22" s="97">
        <f>Y22*L22</f>
        <v>0</v>
      </c>
      <c r="AA22" s="61">
        <v>105</v>
      </c>
      <c r="AB22" s="127">
        <v>112.5</v>
      </c>
      <c r="AC22" s="132">
        <v>120</v>
      </c>
      <c r="AD22" s="82"/>
      <c r="AE22" s="127">
        <v>112.5</v>
      </c>
      <c r="AF22" s="97">
        <f t="shared" ref="AF22:AF50" si="7">AE22*L22</f>
        <v>101.05875</v>
      </c>
      <c r="AG22" s="99">
        <f t="shared" ref="AG22:AG27" si="8">AE22+Y22</f>
        <v>112.5</v>
      </c>
      <c r="AH22" s="97">
        <f t="shared" ref="AH22:AH50" si="9">AG22*L22</f>
        <v>101.05875</v>
      </c>
      <c r="AI22" s="92"/>
    </row>
    <row r="23" spans="1:35" s="26" customFormat="1" x14ac:dyDescent="0.25">
      <c r="A23" s="92">
        <v>12</v>
      </c>
      <c r="B23" s="84">
        <v>1</v>
      </c>
      <c r="C23" s="84" t="s">
        <v>15</v>
      </c>
      <c r="D23" s="84" t="s">
        <v>14</v>
      </c>
      <c r="E23" s="84">
        <v>90</v>
      </c>
      <c r="F23" s="85" t="s">
        <v>143</v>
      </c>
      <c r="G23" s="85" t="s">
        <v>144</v>
      </c>
      <c r="H23" s="85" t="s">
        <v>144</v>
      </c>
      <c r="I23" s="86">
        <v>37393</v>
      </c>
      <c r="J23" s="65" t="s">
        <v>21</v>
      </c>
      <c r="K23" s="87">
        <v>89.15</v>
      </c>
      <c r="L23" s="88">
        <v>0.66500000000000004</v>
      </c>
      <c r="M23" s="61"/>
      <c r="N23" s="92"/>
      <c r="O23" s="92"/>
      <c r="P23" s="82"/>
      <c r="Q23" s="92"/>
      <c r="R23" s="91">
        <f>Q23*L23</f>
        <v>0</v>
      </c>
      <c r="S23" s="61"/>
      <c r="T23" s="92"/>
      <c r="U23" s="92"/>
      <c r="V23" s="82"/>
      <c r="W23" s="92"/>
      <c r="X23" s="97">
        <f t="shared" si="6"/>
        <v>0</v>
      </c>
      <c r="Y23" s="99">
        <f>W23+Q23</f>
        <v>0</v>
      </c>
      <c r="Z23" s="97">
        <f>Y23*L23</f>
        <v>0</v>
      </c>
      <c r="AA23" s="61">
        <v>210</v>
      </c>
      <c r="AB23" s="92">
        <v>220</v>
      </c>
      <c r="AC23" s="92">
        <v>225</v>
      </c>
      <c r="AD23" s="82"/>
      <c r="AE23" s="92">
        <v>225</v>
      </c>
      <c r="AF23" s="97">
        <f t="shared" si="7"/>
        <v>149.625</v>
      </c>
      <c r="AG23" s="99">
        <f t="shared" si="8"/>
        <v>225</v>
      </c>
      <c r="AH23" s="97">
        <f t="shared" si="9"/>
        <v>149.625</v>
      </c>
      <c r="AI23" s="92"/>
    </row>
    <row r="24" spans="1:35" s="26" customFormat="1" x14ac:dyDescent="0.25">
      <c r="A24" s="92">
        <v>5</v>
      </c>
      <c r="B24" s="83">
        <v>2</v>
      </c>
      <c r="C24" s="84" t="s">
        <v>15</v>
      </c>
      <c r="D24" s="83" t="s">
        <v>14</v>
      </c>
      <c r="E24" s="84">
        <v>67.5</v>
      </c>
      <c r="F24" s="85" t="s">
        <v>96</v>
      </c>
      <c r="G24" s="103" t="s">
        <v>23</v>
      </c>
      <c r="H24" s="85" t="s">
        <v>23</v>
      </c>
      <c r="I24" s="86">
        <v>36956</v>
      </c>
      <c r="J24" s="65" t="s">
        <v>21</v>
      </c>
      <c r="K24" s="87">
        <v>58</v>
      </c>
      <c r="L24" s="88">
        <v>0.89270000000000005</v>
      </c>
      <c r="M24" s="61"/>
      <c r="N24" s="95"/>
      <c r="O24" s="112"/>
      <c r="P24" s="90"/>
      <c r="Q24" s="95"/>
      <c r="R24" s="91">
        <f>L24*Q24</f>
        <v>0</v>
      </c>
      <c r="S24" s="61"/>
      <c r="T24" s="92"/>
      <c r="U24" s="92"/>
      <c r="V24" s="82"/>
      <c r="W24" s="92"/>
      <c r="X24" s="97">
        <f t="shared" si="6"/>
        <v>0</v>
      </c>
      <c r="Y24" s="99">
        <f>W24+Q24</f>
        <v>0</v>
      </c>
      <c r="Z24" s="97">
        <f>Y24*L24</f>
        <v>0</v>
      </c>
      <c r="AA24" s="61">
        <v>155</v>
      </c>
      <c r="AB24" s="93">
        <v>157.5</v>
      </c>
      <c r="AC24" s="92">
        <v>160</v>
      </c>
      <c r="AD24" s="82"/>
      <c r="AE24" s="92">
        <v>160</v>
      </c>
      <c r="AF24" s="97">
        <f t="shared" si="7"/>
        <v>142.83199999999999</v>
      </c>
      <c r="AG24" s="99">
        <f t="shared" si="8"/>
        <v>160</v>
      </c>
      <c r="AH24" s="97">
        <f t="shared" si="9"/>
        <v>142.83199999999999</v>
      </c>
      <c r="AI24" s="92"/>
    </row>
    <row r="25" spans="1:35" s="26" customFormat="1" x14ac:dyDescent="0.25">
      <c r="A25" s="92">
        <v>3</v>
      </c>
      <c r="B25" s="84">
        <v>3</v>
      </c>
      <c r="C25" s="84" t="s">
        <v>15</v>
      </c>
      <c r="D25" s="84" t="s">
        <v>14</v>
      </c>
      <c r="E25" s="84">
        <v>67.5</v>
      </c>
      <c r="F25" s="85" t="s">
        <v>202</v>
      </c>
      <c r="G25" s="85" t="s">
        <v>203</v>
      </c>
      <c r="H25" s="85" t="s">
        <v>26</v>
      </c>
      <c r="I25" s="86">
        <v>37084</v>
      </c>
      <c r="J25" s="65" t="s">
        <v>21</v>
      </c>
      <c r="K25" s="87">
        <v>64.599999999999994</v>
      </c>
      <c r="L25" s="88">
        <v>0.81620000000000004</v>
      </c>
      <c r="M25" s="115"/>
      <c r="N25" s="115"/>
      <c r="O25" s="112"/>
      <c r="P25" s="90"/>
      <c r="Q25" s="95"/>
      <c r="R25" s="91">
        <f t="shared" ref="R25:R38" si="10">Q25*L25</f>
        <v>0</v>
      </c>
      <c r="S25" s="61"/>
      <c r="T25" s="92"/>
      <c r="U25" s="92"/>
      <c r="V25" s="82"/>
      <c r="W25" s="92"/>
      <c r="X25" s="97">
        <f t="shared" si="6"/>
        <v>0</v>
      </c>
      <c r="Y25" s="99">
        <f>W25+Q25</f>
        <v>0</v>
      </c>
      <c r="Z25" s="97">
        <f>Y25*L25</f>
        <v>0</v>
      </c>
      <c r="AA25" s="115">
        <v>167.5</v>
      </c>
      <c r="AB25" s="133">
        <v>167.5</v>
      </c>
      <c r="AC25" s="127">
        <v>167.5</v>
      </c>
      <c r="AD25" s="82"/>
      <c r="AE25" s="127">
        <v>167.5</v>
      </c>
      <c r="AF25" s="97">
        <f t="shared" si="7"/>
        <v>136.71350000000001</v>
      </c>
      <c r="AG25" s="99">
        <f t="shared" si="8"/>
        <v>167.5</v>
      </c>
      <c r="AH25" s="97">
        <f t="shared" si="9"/>
        <v>136.71350000000001</v>
      </c>
      <c r="AI25" s="92"/>
    </row>
    <row r="26" spans="1:35" s="26" customFormat="1" x14ac:dyDescent="0.25">
      <c r="A26" s="92">
        <v>2</v>
      </c>
      <c r="B26" s="84">
        <v>4</v>
      </c>
      <c r="C26" s="84" t="s">
        <v>15</v>
      </c>
      <c r="D26" s="84" t="s">
        <v>14</v>
      </c>
      <c r="E26" s="84">
        <v>75</v>
      </c>
      <c r="F26" s="85" t="s">
        <v>204</v>
      </c>
      <c r="G26" s="85" t="s">
        <v>65</v>
      </c>
      <c r="H26" s="85" t="s">
        <v>20</v>
      </c>
      <c r="I26" s="86">
        <v>37266</v>
      </c>
      <c r="J26" s="65" t="s">
        <v>21</v>
      </c>
      <c r="K26" s="87">
        <v>74.25</v>
      </c>
      <c r="L26" s="88">
        <v>0.72299999999999998</v>
      </c>
      <c r="M26" s="61"/>
      <c r="N26" s="95"/>
      <c r="O26" s="112"/>
      <c r="P26" s="90"/>
      <c r="Q26" s="95"/>
      <c r="R26" s="91">
        <f t="shared" si="10"/>
        <v>0</v>
      </c>
      <c r="S26" s="61"/>
      <c r="T26" s="92"/>
      <c r="U26" s="92"/>
      <c r="V26" s="82"/>
      <c r="W26" s="92"/>
      <c r="X26" s="97">
        <f t="shared" si="6"/>
        <v>0</v>
      </c>
      <c r="Y26" s="99"/>
      <c r="Z26" s="97"/>
      <c r="AA26" s="61">
        <v>160</v>
      </c>
      <c r="AB26" s="95">
        <v>170</v>
      </c>
      <c r="AC26" s="118">
        <v>180</v>
      </c>
      <c r="AD26" s="82"/>
      <c r="AE26" s="118">
        <v>180</v>
      </c>
      <c r="AF26" s="97">
        <f t="shared" si="7"/>
        <v>130.13999999999999</v>
      </c>
      <c r="AG26" s="99">
        <f t="shared" si="8"/>
        <v>180</v>
      </c>
      <c r="AH26" s="97">
        <f t="shared" si="9"/>
        <v>130.13999999999999</v>
      </c>
      <c r="AI26" s="92"/>
    </row>
    <row r="27" spans="1:35" s="26" customFormat="1" x14ac:dyDescent="0.25">
      <c r="A27" s="92">
        <v>1</v>
      </c>
      <c r="B27" s="84">
        <v>5</v>
      </c>
      <c r="C27" s="84" t="s">
        <v>15</v>
      </c>
      <c r="D27" s="84" t="s">
        <v>14</v>
      </c>
      <c r="E27" s="84">
        <v>100</v>
      </c>
      <c r="F27" s="85" t="s">
        <v>205</v>
      </c>
      <c r="G27" s="85" t="s">
        <v>65</v>
      </c>
      <c r="H27" s="85" t="s">
        <v>20</v>
      </c>
      <c r="I27" s="86">
        <v>36576</v>
      </c>
      <c r="J27" s="65" t="s">
        <v>21</v>
      </c>
      <c r="K27" s="87">
        <v>99.3</v>
      </c>
      <c r="L27" s="88">
        <v>0.57799999999999996</v>
      </c>
      <c r="M27" s="61"/>
      <c r="N27" s="95"/>
      <c r="O27" s="112"/>
      <c r="P27" s="90"/>
      <c r="Q27" s="95"/>
      <c r="R27" s="91">
        <f t="shared" si="10"/>
        <v>0</v>
      </c>
      <c r="S27" s="61"/>
      <c r="T27" s="92"/>
      <c r="U27" s="92"/>
      <c r="V27" s="82"/>
      <c r="W27" s="92"/>
      <c r="X27" s="97">
        <f t="shared" si="6"/>
        <v>0</v>
      </c>
      <c r="Y27" s="99">
        <f t="shared" ref="Y27:Y40" si="11">W27+Q27</f>
        <v>0</v>
      </c>
      <c r="Z27" s="97">
        <f t="shared" ref="Z27:Z40" si="12">Y27*L27</f>
        <v>0</v>
      </c>
      <c r="AA27" s="61">
        <v>210</v>
      </c>
      <c r="AB27" s="95">
        <v>220</v>
      </c>
      <c r="AC27" s="134">
        <v>235</v>
      </c>
      <c r="AD27" s="82"/>
      <c r="AE27" s="95">
        <v>220</v>
      </c>
      <c r="AF27" s="97">
        <f t="shared" si="7"/>
        <v>127.16</v>
      </c>
      <c r="AG27" s="99">
        <f t="shared" si="8"/>
        <v>220</v>
      </c>
      <c r="AH27" s="97">
        <f t="shared" si="9"/>
        <v>127.16</v>
      </c>
      <c r="AI27" s="92"/>
    </row>
    <row r="28" spans="1:35" x14ac:dyDescent="0.25">
      <c r="A28" s="92">
        <v>0</v>
      </c>
      <c r="B28" s="84">
        <v>6</v>
      </c>
      <c r="C28" s="84" t="s">
        <v>15</v>
      </c>
      <c r="D28" s="84" t="s">
        <v>14</v>
      </c>
      <c r="E28" s="84">
        <v>75</v>
      </c>
      <c r="F28" s="85" t="s">
        <v>135</v>
      </c>
      <c r="G28" s="126" t="s">
        <v>23</v>
      </c>
      <c r="H28" s="126" t="s">
        <v>23</v>
      </c>
      <c r="I28" s="86">
        <v>37380</v>
      </c>
      <c r="J28" s="65" t="s">
        <v>21</v>
      </c>
      <c r="K28" s="87">
        <v>71.95</v>
      </c>
      <c r="L28" s="88">
        <v>0.77600000000000002</v>
      </c>
      <c r="M28" s="61"/>
      <c r="N28" s="95"/>
      <c r="O28" s="118"/>
      <c r="P28" s="90"/>
      <c r="Q28" s="95"/>
      <c r="R28" s="91">
        <f t="shared" si="10"/>
        <v>0</v>
      </c>
      <c r="S28" s="61"/>
      <c r="T28" s="92"/>
      <c r="U28" s="92"/>
      <c r="V28" s="82"/>
      <c r="W28" s="92"/>
      <c r="X28" s="97">
        <f t="shared" si="6"/>
        <v>0</v>
      </c>
      <c r="Y28" s="99">
        <f t="shared" si="11"/>
        <v>0</v>
      </c>
      <c r="Z28" s="97">
        <f t="shared" si="12"/>
        <v>0</v>
      </c>
      <c r="AA28" s="61">
        <v>135</v>
      </c>
      <c r="AB28" s="95">
        <v>140</v>
      </c>
      <c r="AC28" s="118">
        <v>145</v>
      </c>
      <c r="AD28" s="82"/>
      <c r="AE28" s="118">
        <v>145</v>
      </c>
      <c r="AF28" s="97">
        <f t="shared" si="7"/>
        <v>112.52000000000001</v>
      </c>
      <c r="AG28" s="99">
        <f>AE28+Y30</f>
        <v>145</v>
      </c>
      <c r="AH28" s="97">
        <f t="shared" si="9"/>
        <v>112.52000000000001</v>
      </c>
      <c r="AI28" s="92"/>
    </row>
    <row r="29" spans="1:35" x14ac:dyDescent="0.25">
      <c r="A29" s="92">
        <v>0</v>
      </c>
      <c r="B29" s="84">
        <v>7</v>
      </c>
      <c r="C29" s="84" t="s">
        <v>15</v>
      </c>
      <c r="D29" s="84" t="s">
        <v>14</v>
      </c>
      <c r="E29" s="84">
        <v>82.5</v>
      </c>
      <c r="F29" s="85" t="s">
        <v>199</v>
      </c>
      <c r="G29" s="85" t="s">
        <v>63</v>
      </c>
      <c r="H29" s="85" t="s">
        <v>20</v>
      </c>
      <c r="I29" s="86">
        <v>36694</v>
      </c>
      <c r="J29" s="65" t="s">
        <v>21</v>
      </c>
      <c r="K29" s="87">
        <v>81.45</v>
      </c>
      <c r="L29" s="88">
        <v>0.66210000000000002</v>
      </c>
      <c r="M29" s="61"/>
      <c r="N29" s="95"/>
      <c r="O29" s="118"/>
      <c r="P29" s="90"/>
      <c r="Q29" s="95"/>
      <c r="R29" s="91">
        <f t="shared" si="10"/>
        <v>0</v>
      </c>
      <c r="S29" s="61"/>
      <c r="T29" s="92"/>
      <c r="U29" s="92"/>
      <c r="V29" s="82"/>
      <c r="W29" s="92"/>
      <c r="X29" s="97">
        <f t="shared" si="6"/>
        <v>0</v>
      </c>
      <c r="Y29" s="99">
        <f t="shared" si="11"/>
        <v>0</v>
      </c>
      <c r="Z29" s="97">
        <f t="shared" si="12"/>
        <v>0</v>
      </c>
      <c r="AA29" s="61">
        <v>115</v>
      </c>
      <c r="AB29" s="95">
        <v>130</v>
      </c>
      <c r="AC29" s="118">
        <v>140</v>
      </c>
      <c r="AD29" s="82"/>
      <c r="AE29" s="118">
        <v>140</v>
      </c>
      <c r="AF29" s="97">
        <f t="shared" si="7"/>
        <v>92.694000000000003</v>
      </c>
      <c r="AG29" s="99">
        <f t="shared" ref="AG29:AG50" si="13">AE29+Y29</f>
        <v>140</v>
      </c>
      <c r="AH29" s="97">
        <f t="shared" si="9"/>
        <v>92.694000000000003</v>
      </c>
      <c r="AI29" s="92"/>
    </row>
    <row r="30" spans="1:35" s="26" customFormat="1" x14ac:dyDescent="0.25">
      <c r="A30" s="99">
        <v>12</v>
      </c>
      <c r="B30" s="31">
        <v>1</v>
      </c>
      <c r="C30" s="94" t="s">
        <v>15</v>
      </c>
      <c r="D30" s="31" t="s">
        <v>14</v>
      </c>
      <c r="E30" s="105">
        <v>75</v>
      </c>
      <c r="F30" s="27" t="s">
        <v>208</v>
      </c>
      <c r="G30" s="85" t="s">
        <v>20</v>
      </c>
      <c r="H30" s="85" t="s">
        <v>20</v>
      </c>
      <c r="I30" s="28">
        <v>22333</v>
      </c>
      <c r="J30" s="56" t="s">
        <v>55</v>
      </c>
      <c r="K30" s="87">
        <v>73.7</v>
      </c>
      <c r="L30" s="88">
        <v>1.0341</v>
      </c>
      <c r="M30" s="61"/>
      <c r="N30" s="95"/>
      <c r="O30" s="115"/>
      <c r="P30" s="61"/>
      <c r="Q30" s="95"/>
      <c r="R30" s="97">
        <f t="shared" si="10"/>
        <v>0</v>
      </c>
      <c r="S30" s="17"/>
      <c r="T30" s="99"/>
      <c r="U30" s="99"/>
      <c r="V30" s="54"/>
      <c r="W30" s="99"/>
      <c r="X30" s="91">
        <f t="shared" si="6"/>
        <v>0</v>
      </c>
      <c r="Y30" s="92">
        <f t="shared" si="11"/>
        <v>0</v>
      </c>
      <c r="Z30" s="91">
        <f t="shared" si="12"/>
        <v>0</v>
      </c>
      <c r="AA30" s="17">
        <v>180</v>
      </c>
      <c r="AB30" s="99">
        <v>200</v>
      </c>
      <c r="AC30" s="27">
        <v>0</v>
      </c>
      <c r="AD30" s="54"/>
      <c r="AE30" s="99">
        <v>200</v>
      </c>
      <c r="AF30" s="91">
        <f t="shared" si="7"/>
        <v>206.82</v>
      </c>
      <c r="AG30" s="92">
        <f t="shared" si="13"/>
        <v>200</v>
      </c>
      <c r="AH30" s="91">
        <f t="shared" si="9"/>
        <v>206.82</v>
      </c>
      <c r="AI30" s="99"/>
    </row>
    <row r="31" spans="1:35" s="53" customFormat="1" x14ac:dyDescent="0.25">
      <c r="A31" s="92">
        <v>5</v>
      </c>
      <c r="B31" s="83">
        <v>2</v>
      </c>
      <c r="C31" s="84" t="s">
        <v>15</v>
      </c>
      <c r="D31" s="83" t="s">
        <v>14</v>
      </c>
      <c r="E31" s="102">
        <v>100</v>
      </c>
      <c r="F31" s="85" t="s">
        <v>107</v>
      </c>
      <c r="G31" s="103" t="s">
        <v>43</v>
      </c>
      <c r="H31" s="85" t="s">
        <v>108</v>
      </c>
      <c r="I31" s="86">
        <v>15991</v>
      </c>
      <c r="J31" s="65" t="s">
        <v>55</v>
      </c>
      <c r="K31" s="87">
        <v>93.65</v>
      </c>
      <c r="L31" s="88">
        <v>1.1915</v>
      </c>
      <c r="M31" s="61"/>
      <c r="N31" s="95"/>
      <c r="O31" s="115"/>
      <c r="P31" s="61"/>
      <c r="Q31" s="95"/>
      <c r="R31" s="91">
        <f t="shared" si="10"/>
        <v>0</v>
      </c>
      <c r="S31" s="61"/>
      <c r="T31" s="92"/>
      <c r="U31" s="92"/>
      <c r="V31" s="82"/>
      <c r="W31" s="92"/>
      <c r="X31" s="97">
        <f t="shared" si="6"/>
        <v>0</v>
      </c>
      <c r="Y31" s="99">
        <f t="shared" si="11"/>
        <v>0</v>
      </c>
      <c r="Z31" s="97">
        <f t="shared" si="12"/>
        <v>0</v>
      </c>
      <c r="AA31" s="61">
        <v>145</v>
      </c>
      <c r="AB31" s="92">
        <v>155</v>
      </c>
      <c r="AC31" s="93">
        <v>162.5</v>
      </c>
      <c r="AD31" s="82"/>
      <c r="AE31" s="93">
        <v>162.5</v>
      </c>
      <c r="AF31" s="97">
        <f t="shared" si="7"/>
        <v>193.61875000000001</v>
      </c>
      <c r="AG31" s="99">
        <f t="shared" si="13"/>
        <v>162.5</v>
      </c>
      <c r="AH31" s="97">
        <f t="shared" si="9"/>
        <v>193.61875000000001</v>
      </c>
      <c r="AI31" s="92"/>
    </row>
    <row r="32" spans="1:35" s="26" customFormat="1" x14ac:dyDescent="0.25">
      <c r="A32" s="92">
        <v>3</v>
      </c>
      <c r="B32" s="83">
        <v>3</v>
      </c>
      <c r="C32" s="84" t="s">
        <v>15</v>
      </c>
      <c r="D32" s="83" t="s">
        <v>14</v>
      </c>
      <c r="E32" s="84" t="s">
        <v>17</v>
      </c>
      <c r="F32" s="85" t="s">
        <v>213</v>
      </c>
      <c r="G32" s="85" t="s">
        <v>28</v>
      </c>
      <c r="H32" s="85" t="s">
        <v>28</v>
      </c>
      <c r="I32" s="139">
        <v>28567</v>
      </c>
      <c r="J32" s="65" t="s">
        <v>55</v>
      </c>
      <c r="K32" s="87">
        <v>120.95</v>
      </c>
      <c r="L32" s="88">
        <v>0.52759999999999996</v>
      </c>
      <c r="M32" s="61"/>
      <c r="N32" s="95"/>
      <c r="O32" s="115"/>
      <c r="P32" s="61"/>
      <c r="Q32" s="95"/>
      <c r="R32" s="91">
        <f t="shared" si="10"/>
        <v>0</v>
      </c>
      <c r="S32" s="61"/>
      <c r="T32" s="92"/>
      <c r="U32" s="92"/>
      <c r="V32" s="82"/>
      <c r="W32" s="92"/>
      <c r="X32" s="97">
        <f t="shared" si="6"/>
        <v>0</v>
      </c>
      <c r="Y32" s="99">
        <f t="shared" si="11"/>
        <v>0</v>
      </c>
      <c r="Z32" s="97">
        <f t="shared" si="12"/>
        <v>0</v>
      </c>
      <c r="AA32" s="61">
        <v>230</v>
      </c>
      <c r="AB32" s="93">
        <v>247.5</v>
      </c>
      <c r="AC32" s="140">
        <v>255</v>
      </c>
      <c r="AD32" s="82"/>
      <c r="AE32" s="93">
        <v>247.5</v>
      </c>
      <c r="AF32" s="97">
        <f t="shared" si="7"/>
        <v>130.58099999999999</v>
      </c>
      <c r="AG32" s="99">
        <f t="shared" si="13"/>
        <v>247.5</v>
      </c>
      <c r="AH32" s="97">
        <f t="shared" si="9"/>
        <v>130.58099999999999</v>
      </c>
      <c r="AI32" s="92"/>
    </row>
    <row r="33" spans="1:35" s="26" customFormat="1" x14ac:dyDescent="0.25">
      <c r="A33" s="92">
        <v>2</v>
      </c>
      <c r="B33" s="83">
        <v>4</v>
      </c>
      <c r="C33" s="84" t="s">
        <v>15</v>
      </c>
      <c r="D33" s="83" t="s">
        <v>14</v>
      </c>
      <c r="E33" s="102">
        <v>110</v>
      </c>
      <c r="F33" s="85" t="s">
        <v>212</v>
      </c>
      <c r="G33" s="85" t="s">
        <v>20</v>
      </c>
      <c r="H33" s="85" t="s">
        <v>20</v>
      </c>
      <c r="I33" s="138"/>
      <c r="J33" s="65" t="s">
        <v>55</v>
      </c>
      <c r="K33" s="87">
        <v>108.9</v>
      </c>
      <c r="L33" s="88">
        <v>0.53779999999999994</v>
      </c>
      <c r="M33" s="61"/>
      <c r="N33" s="95"/>
      <c r="O33" s="115"/>
      <c r="P33" s="61"/>
      <c r="Q33" s="95"/>
      <c r="R33" s="91">
        <f t="shared" si="10"/>
        <v>0</v>
      </c>
      <c r="S33" s="61"/>
      <c r="T33" s="92"/>
      <c r="U33" s="92"/>
      <c r="V33" s="82"/>
      <c r="W33" s="92"/>
      <c r="X33" s="97">
        <f t="shared" si="6"/>
        <v>0</v>
      </c>
      <c r="Y33" s="99">
        <f t="shared" si="11"/>
        <v>0</v>
      </c>
      <c r="Z33" s="97">
        <f t="shared" si="12"/>
        <v>0</v>
      </c>
      <c r="AA33" s="61">
        <v>220</v>
      </c>
      <c r="AB33" s="93">
        <v>232.5</v>
      </c>
      <c r="AC33" s="93">
        <v>237.5</v>
      </c>
      <c r="AD33" s="82"/>
      <c r="AE33" s="93">
        <v>237.5</v>
      </c>
      <c r="AF33" s="97">
        <f t="shared" si="7"/>
        <v>127.72749999999999</v>
      </c>
      <c r="AG33" s="99">
        <f t="shared" si="13"/>
        <v>237.5</v>
      </c>
      <c r="AH33" s="97">
        <f t="shared" si="9"/>
        <v>127.72749999999999</v>
      </c>
      <c r="AI33" s="92"/>
    </row>
    <row r="34" spans="1:35" s="26" customFormat="1" x14ac:dyDescent="0.25">
      <c r="A34" s="92">
        <v>0</v>
      </c>
      <c r="B34" s="84" t="s">
        <v>94</v>
      </c>
      <c r="C34" s="84" t="s">
        <v>15</v>
      </c>
      <c r="D34" s="84" t="s">
        <v>14</v>
      </c>
      <c r="E34" s="84">
        <v>100</v>
      </c>
      <c r="F34" s="85" t="s">
        <v>210</v>
      </c>
      <c r="G34" s="85" t="s">
        <v>23</v>
      </c>
      <c r="H34" s="85" t="s">
        <v>23</v>
      </c>
      <c r="I34" s="86">
        <v>28020</v>
      </c>
      <c r="J34" s="65" t="s">
        <v>55</v>
      </c>
      <c r="K34" s="87">
        <v>95.3</v>
      </c>
      <c r="L34" s="88">
        <v>0.56859999999999999</v>
      </c>
      <c r="M34" s="61"/>
      <c r="N34" s="95"/>
      <c r="O34" s="112"/>
      <c r="P34" s="90"/>
      <c r="Q34" s="95"/>
      <c r="R34" s="91">
        <f t="shared" si="10"/>
        <v>0</v>
      </c>
      <c r="S34" s="61"/>
      <c r="T34" s="92"/>
      <c r="U34" s="92"/>
      <c r="V34" s="82"/>
      <c r="W34" s="92"/>
      <c r="X34" s="97">
        <f t="shared" si="6"/>
        <v>0</v>
      </c>
      <c r="Y34" s="99">
        <f t="shared" si="11"/>
        <v>0</v>
      </c>
      <c r="Z34" s="97">
        <f t="shared" si="12"/>
        <v>0</v>
      </c>
      <c r="AA34" s="115">
        <v>205</v>
      </c>
      <c r="AB34" s="123">
        <v>210</v>
      </c>
      <c r="AC34" s="123">
        <v>210</v>
      </c>
      <c r="AD34" s="82"/>
      <c r="AE34" s="92">
        <v>0</v>
      </c>
      <c r="AF34" s="97">
        <f t="shared" si="7"/>
        <v>0</v>
      </c>
      <c r="AG34" s="99">
        <f t="shared" si="13"/>
        <v>0</v>
      </c>
      <c r="AH34" s="97">
        <f t="shared" si="9"/>
        <v>0</v>
      </c>
      <c r="AI34" s="92"/>
    </row>
    <row r="35" spans="1:35" s="26" customFormat="1" x14ac:dyDescent="0.25">
      <c r="A35" s="92">
        <v>12</v>
      </c>
      <c r="B35" s="83">
        <v>1</v>
      </c>
      <c r="C35" s="84" t="s">
        <v>15</v>
      </c>
      <c r="D35" s="83" t="s">
        <v>14</v>
      </c>
      <c r="E35" s="102">
        <v>67.5</v>
      </c>
      <c r="F35" s="85" t="s">
        <v>207</v>
      </c>
      <c r="G35" s="85" t="s">
        <v>20</v>
      </c>
      <c r="H35" s="85" t="s">
        <v>20</v>
      </c>
      <c r="I35" s="86">
        <v>35654</v>
      </c>
      <c r="J35" s="65" t="s">
        <v>19</v>
      </c>
      <c r="K35" s="87">
        <v>63.05</v>
      </c>
      <c r="L35" s="88">
        <v>0.77410000000000001</v>
      </c>
      <c r="M35" s="61"/>
      <c r="N35" s="95"/>
      <c r="O35" s="115"/>
      <c r="P35" s="61"/>
      <c r="Q35" s="95"/>
      <c r="R35" s="91">
        <f t="shared" si="10"/>
        <v>0</v>
      </c>
      <c r="S35" s="61"/>
      <c r="T35" s="92"/>
      <c r="U35" s="92"/>
      <c r="V35" s="82"/>
      <c r="W35" s="92"/>
      <c r="X35" s="97">
        <f t="shared" si="6"/>
        <v>0</v>
      </c>
      <c r="Y35" s="99">
        <f t="shared" si="11"/>
        <v>0</v>
      </c>
      <c r="Z35" s="97">
        <f t="shared" si="12"/>
        <v>0</v>
      </c>
      <c r="AA35" s="61">
        <v>150</v>
      </c>
      <c r="AB35" s="93">
        <v>167.5</v>
      </c>
      <c r="AC35" s="85">
        <v>170</v>
      </c>
      <c r="AD35" s="82"/>
      <c r="AE35" s="85">
        <v>170</v>
      </c>
      <c r="AF35" s="97">
        <f t="shared" si="7"/>
        <v>131.59700000000001</v>
      </c>
      <c r="AG35" s="99">
        <f t="shared" si="13"/>
        <v>170</v>
      </c>
      <c r="AH35" s="97">
        <f t="shared" si="9"/>
        <v>131.59700000000001</v>
      </c>
      <c r="AI35" s="92"/>
    </row>
    <row r="36" spans="1:35" s="26" customFormat="1" x14ac:dyDescent="0.25">
      <c r="A36" s="92">
        <v>5</v>
      </c>
      <c r="B36" s="83">
        <v>2</v>
      </c>
      <c r="C36" s="84" t="s">
        <v>15</v>
      </c>
      <c r="D36" s="83" t="s">
        <v>14</v>
      </c>
      <c r="E36" s="102">
        <v>67.5</v>
      </c>
      <c r="F36" s="85" t="s">
        <v>99</v>
      </c>
      <c r="G36" s="85" t="s">
        <v>20</v>
      </c>
      <c r="H36" s="85" t="s">
        <v>20</v>
      </c>
      <c r="I36" s="86">
        <v>33923</v>
      </c>
      <c r="J36" s="65" t="s">
        <v>19</v>
      </c>
      <c r="K36" s="87">
        <v>67.5</v>
      </c>
      <c r="L36" s="88">
        <v>0.7258</v>
      </c>
      <c r="M36" s="61"/>
      <c r="N36" s="95"/>
      <c r="O36" s="115"/>
      <c r="P36" s="61"/>
      <c r="Q36" s="95"/>
      <c r="R36" s="91">
        <f t="shared" si="10"/>
        <v>0</v>
      </c>
      <c r="S36" s="61"/>
      <c r="T36" s="92"/>
      <c r="U36" s="92"/>
      <c r="V36" s="82"/>
      <c r="W36" s="92"/>
      <c r="X36" s="97">
        <f t="shared" si="6"/>
        <v>0</v>
      </c>
      <c r="Y36" s="99">
        <f t="shared" si="11"/>
        <v>0</v>
      </c>
      <c r="Z36" s="97">
        <f t="shared" si="12"/>
        <v>0</v>
      </c>
      <c r="AA36" s="115">
        <v>167.5</v>
      </c>
      <c r="AB36" s="93">
        <v>167.5</v>
      </c>
      <c r="AC36" s="85">
        <v>170</v>
      </c>
      <c r="AD36" s="82"/>
      <c r="AE36" s="85">
        <v>170</v>
      </c>
      <c r="AF36" s="97">
        <f t="shared" si="7"/>
        <v>123.386</v>
      </c>
      <c r="AG36" s="99">
        <f t="shared" si="13"/>
        <v>170</v>
      </c>
      <c r="AH36" s="97">
        <f t="shared" si="9"/>
        <v>123.386</v>
      </c>
      <c r="AI36" s="92"/>
    </row>
    <row r="37" spans="1:35" s="26" customFormat="1" x14ac:dyDescent="0.25">
      <c r="A37" s="92">
        <v>3</v>
      </c>
      <c r="B37" s="83">
        <v>3</v>
      </c>
      <c r="C37" s="84" t="s">
        <v>15</v>
      </c>
      <c r="D37" s="83" t="s">
        <v>14</v>
      </c>
      <c r="E37" s="102">
        <v>67.5</v>
      </c>
      <c r="F37" s="85" t="s">
        <v>206</v>
      </c>
      <c r="G37" s="85" t="s">
        <v>20</v>
      </c>
      <c r="H37" s="85" t="s">
        <v>20</v>
      </c>
      <c r="I37" s="86">
        <v>33868</v>
      </c>
      <c r="J37" s="65" t="s">
        <v>19</v>
      </c>
      <c r="K37" s="87">
        <v>63.75</v>
      </c>
      <c r="L37" s="88">
        <v>0.76470000000000005</v>
      </c>
      <c r="M37" s="61"/>
      <c r="N37" s="95"/>
      <c r="O37" s="115"/>
      <c r="P37" s="61"/>
      <c r="Q37" s="95"/>
      <c r="R37" s="91">
        <f t="shared" si="10"/>
        <v>0</v>
      </c>
      <c r="S37" s="61"/>
      <c r="T37" s="92"/>
      <c r="U37" s="92"/>
      <c r="V37" s="82"/>
      <c r="W37" s="92"/>
      <c r="X37" s="97">
        <f t="shared" si="6"/>
        <v>0</v>
      </c>
      <c r="Y37" s="99">
        <f t="shared" si="11"/>
        <v>0</v>
      </c>
      <c r="Z37" s="97">
        <f t="shared" si="12"/>
        <v>0</v>
      </c>
      <c r="AA37" s="61">
        <v>145</v>
      </c>
      <c r="AB37" s="92">
        <v>150</v>
      </c>
      <c r="AC37" s="93">
        <v>152.5</v>
      </c>
      <c r="AD37" s="82"/>
      <c r="AE37" s="93">
        <v>152.5</v>
      </c>
      <c r="AF37" s="97">
        <f t="shared" si="7"/>
        <v>116.61675000000001</v>
      </c>
      <c r="AG37" s="99">
        <f t="shared" si="13"/>
        <v>152.5</v>
      </c>
      <c r="AH37" s="97">
        <f t="shared" si="9"/>
        <v>116.61675000000001</v>
      </c>
      <c r="AI37" s="92"/>
    </row>
    <row r="38" spans="1:35" s="26" customFormat="1" x14ac:dyDescent="0.25">
      <c r="A38" s="92">
        <v>12</v>
      </c>
      <c r="B38" s="84">
        <v>1</v>
      </c>
      <c r="C38" s="84" t="s">
        <v>15</v>
      </c>
      <c r="D38" s="84" t="s">
        <v>14</v>
      </c>
      <c r="E38" s="84">
        <v>82.5</v>
      </c>
      <c r="F38" s="85" t="s">
        <v>211</v>
      </c>
      <c r="G38" s="85" t="s">
        <v>20</v>
      </c>
      <c r="H38" s="85" t="s">
        <v>20</v>
      </c>
      <c r="I38" s="86">
        <v>32383</v>
      </c>
      <c r="J38" s="65" t="s">
        <v>19</v>
      </c>
      <c r="K38" s="87">
        <v>81</v>
      </c>
      <c r="L38" s="88">
        <v>0.62729999999999997</v>
      </c>
      <c r="M38" s="17"/>
      <c r="N38" s="96"/>
      <c r="O38" s="137"/>
      <c r="P38" s="150"/>
      <c r="Q38" s="96"/>
      <c r="R38" s="91">
        <f t="shared" si="10"/>
        <v>0</v>
      </c>
      <c r="S38" s="61"/>
      <c r="T38" s="92"/>
      <c r="U38" s="92"/>
      <c r="V38" s="82"/>
      <c r="W38" s="92"/>
      <c r="X38" s="97">
        <f t="shared" si="6"/>
        <v>0</v>
      </c>
      <c r="Y38" s="99">
        <f t="shared" si="11"/>
        <v>0</v>
      </c>
      <c r="Z38" s="97">
        <f t="shared" si="12"/>
        <v>0</v>
      </c>
      <c r="AA38" s="61">
        <v>217.5</v>
      </c>
      <c r="AB38" s="92">
        <v>230</v>
      </c>
      <c r="AC38" s="93">
        <v>247.5</v>
      </c>
      <c r="AD38" s="82"/>
      <c r="AE38" s="93">
        <v>247.5</v>
      </c>
      <c r="AF38" s="97">
        <f t="shared" si="7"/>
        <v>155.25674999999998</v>
      </c>
      <c r="AG38" s="99">
        <f t="shared" si="13"/>
        <v>247.5</v>
      </c>
      <c r="AH38" s="97">
        <f t="shared" si="9"/>
        <v>155.25674999999998</v>
      </c>
      <c r="AI38" s="92" t="s">
        <v>70</v>
      </c>
    </row>
    <row r="39" spans="1:35" x14ac:dyDescent="0.25">
      <c r="A39" s="99">
        <v>5</v>
      </c>
      <c r="B39" s="94">
        <v>2</v>
      </c>
      <c r="C39" s="94" t="s">
        <v>15</v>
      </c>
      <c r="D39" s="94" t="s">
        <v>14</v>
      </c>
      <c r="E39" s="94">
        <v>82.5</v>
      </c>
      <c r="F39" s="109" t="s">
        <v>119</v>
      </c>
      <c r="G39" s="56" t="s">
        <v>120</v>
      </c>
      <c r="H39" s="27" t="s">
        <v>120</v>
      </c>
      <c r="I39" s="28">
        <v>32841</v>
      </c>
      <c r="J39" s="65" t="s">
        <v>19</v>
      </c>
      <c r="K39" s="87">
        <v>81.3</v>
      </c>
      <c r="L39" s="88">
        <v>0.62570000000000003</v>
      </c>
      <c r="M39" s="61"/>
      <c r="N39" s="95"/>
      <c r="O39" s="124"/>
      <c r="P39" s="90"/>
      <c r="Q39" s="96"/>
      <c r="R39" s="97"/>
      <c r="S39" s="17"/>
      <c r="T39" s="99"/>
      <c r="U39" s="98"/>
      <c r="V39" s="54"/>
      <c r="W39" s="99"/>
      <c r="X39" s="91">
        <f t="shared" si="6"/>
        <v>0</v>
      </c>
      <c r="Y39" s="92">
        <f t="shared" si="11"/>
        <v>0</v>
      </c>
      <c r="Z39" s="91">
        <f t="shared" si="12"/>
        <v>0</v>
      </c>
      <c r="AA39" s="17">
        <v>230</v>
      </c>
      <c r="AB39" s="101">
        <v>247.5</v>
      </c>
      <c r="AC39" s="101">
        <v>0</v>
      </c>
      <c r="AD39" s="54"/>
      <c r="AE39" s="101">
        <v>247.5</v>
      </c>
      <c r="AF39" s="97">
        <f t="shared" si="7"/>
        <v>154.86075</v>
      </c>
      <c r="AG39" s="99">
        <f t="shared" si="13"/>
        <v>247.5</v>
      </c>
      <c r="AH39" s="97">
        <f t="shared" si="9"/>
        <v>154.86075</v>
      </c>
      <c r="AI39" s="99" t="s">
        <v>71</v>
      </c>
    </row>
    <row r="40" spans="1:35" s="26" customFormat="1" x14ac:dyDescent="0.25">
      <c r="A40" s="99">
        <v>3</v>
      </c>
      <c r="B40" s="31">
        <v>3</v>
      </c>
      <c r="C40" s="94" t="s">
        <v>15</v>
      </c>
      <c r="D40" s="31" t="s">
        <v>14</v>
      </c>
      <c r="E40" s="105">
        <v>82.5</v>
      </c>
      <c r="F40" s="27" t="s">
        <v>209</v>
      </c>
      <c r="G40" s="27" t="s">
        <v>167</v>
      </c>
      <c r="H40" s="27" t="s">
        <v>23</v>
      </c>
      <c r="I40" s="18">
        <v>29786</v>
      </c>
      <c r="J40" s="56" t="s">
        <v>19</v>
      </c>
      <c r="K40" s="87">
        <v>82.2</v>
      </c>
      <c r="L40" s="88">
        <v>0.62090000000000001</v>
      </c>
      <c r="M40" s="61"/>
      <c r="N40" s="95"/>
      <c r="O40" s="107"/>
      <c r="P40" s="61"/>
      <c r="Q40" s="96"/>
      <c r="R40" s="97">
        <f>Q40*L40</f>
        <v>0</v>
      </c>
      <c r="S40" s="17"/>
      <c r="T40" s="99"/>
      <c r="U40" s="99"/>
      <c r="V40" s="54"/>
      <c r="W40" s="99"/>
      <c r="X40" s="97">
        <f t="shared" si="6"/>
        <v>0</v>
      </c>
      <c r="Y40" s="99">
        <f t="shared" si="11"/>
        <v>0</v>
      </c>
      <c r="Z40" s="97">
        <f t="shared" si="12"/>
        <v>0</v>
      </c>
      <c r="AA40" s="17">
        <v>190</v>
      </c>
      <c r="AB40" s="135">
        <v>210</v>
      </c>
      <c r="AC40" s="136">
        <v>217.5</v>
      </c>
      <c r="AD40" s="54"/>
      <c r="AE40" s="17">
        <v>190</v>
      </c>
      <c r="AF40" s="97">
        <f t="shared" si="7"/>
        <v>117.971</v>
      </c>
      <c r="AG40" s="99">
        <f t="shared" si="13"/>
        <v>190</v>
      </c>
      <c r="AH40" s="97">
        <f t="shared" si="9"/>
        <v>117.971</v>
      </c>
      <c r="AI40" s="99"/>
    </row>
    <row r="41" spans="1:35" s="26" customFormat="1" x14ac:dyDescent="0.25">
      <c r="A41" s="99">
        <v>12</v>
      </c>
      <c r="B41" s="94">
        <v>1</v>
      </c>
      <c r="C41" s="94" t="s">
        <v>15</v>
      </c>
      <c r="D41" s="94" t="s">
        <v>14</v>
      </c>
      <c r="E41" s="94">
        <v>90</v>
      </c>
      <c r="F41" s="27" t="s">
        <v>220</v>
      </c>
      <c r="G41" s="27" t="s">
        <v>58</v>
      </c>
      <c r="H41" s="27" t="s">
        <v>58</v>
      </c>
      <c r="I41" s="28">
        <v>34639</v>
      </c>
      <c r="J41" s="56" t="s">
        <v>174</v>
      </c>
      <c r="K41" s="87">
        <v>89.55</v>
      </c>
      <c r="L41" s="88">
        <v>0.58689999999999998</v>
      </c>
      <c r="M41" s="61"/>
      <c r="N41" s="95"/>
      <c r="O41" s="137"/>
      <c r="P41" s="90"/>
      <c r="Q41" s="96"/>
      <c r="R41" s="97">
        <f>L41*Q41</f>
        <v>0</v>
      </c>
      <c r="S41" s="17"/>
      <c r="T41" s="99"/>
      <c r="U41" s="99"/>
      <c r="V41" s="54"/>
      <c r="W41" s="99"/>
      <c r="X41" s="97">
        <f t="shared" si="6"/>
        <v>0</v>
      </c>
      <c r="Y41" s="99"/>
      <c r="Z41" s="97"/>
      <c r="AA41" s="61">
        <v>225</v>
      </c>
      <c r="AB41" s="135">
        <v>235</v>
      </c>
      <c r="AC41" s="135">
        <v>235</v>
      </c>
      <c r="AD41" s="54"/>
      <c r="AE41" s="17">
        <v>225</v>
      </c>
      <c r="AF41" s="97">
        <f t="shared" si="7"/>
        <v>132.05250000000001</v>
      </c>
      <c r="AG41" s="99">
        <f t="shared" si="13"/>
        <v>225</v>
      </c>
      <c r="AH41" s="97">
        <f t="shared" si="9"/>
        <v>132.05250000000001</v>
      </c>
      <c r="AI41" s="99"/>
    </row>
    <row r="42" spans="1:35" s="26" customFormat="1" x14ac:dyDescent="0.25">
      <c r="A42" s="99">
        <v>5</v>
      </c>
      <c r="B42" s="94">
        <v>2</v>
      </c>
      <c r="C42" s="94" t="s">
        <v>15</v>
      </c>
      <c r="D42" s="94" t="s">
        <v>14</v>
      </c>
      <c r="E42" s="94">
        <v>90</v>
      </c>
      <c r="F42" s="27" t="s">
        <v>109</v>
      </c>
      <c r="G42" s="27" t="s">
        <v>20</v>
      </c>
      <c r="H42" s="27" t="s">
        <v>215</v>
      </c>
      <c r="I42" s="28">
        <v>33818</v>
      </c>
      <c r="J42" s="56" t="s">
        <v>19</v>
      </c>
      <c r="K42" s="87">
        <v>88</v>
      </c>
      <c r="L42" s="88">
        <v>0.59350000000000003</v>
      </c>
      <c r="M42" s="61"/>
      <c r="N42" s="95"/>
      <c r="O42" s="137"/>
      <c r="P42" s="90"/>
      <c r="Q42" s="96"/>
      <c r="R42" s="97">
        <f>Q42*L42</f>
        <v>0</v>
      </c>
      <c r="S42" s="17"/>
      <c r="T42" s="99"/>
      <c r="U42" s="99"/>
      <c r="V42" s="54"/>
      <c r="W42" s="99"/>
      <c r="X42" s="97">
        <f t="shared" si="6"/>
        <v>0</v>
      </c>
      <c r="Y42" s="99"/>
      <c r="Z42" s="97"/>
      <c r="AA42" s="61">
        <v>210</v>
      </c>
      <c r="AB42" s="135">
        <v>225</v>
      </c>
      <c r="AC42" s="101">
        <v>0</v>
      </c>
      <c r="AD42" s="54"/>
      <c r="AE42" s="99">
        <v>210</v>
      </c>
      <c r="AF42" s="97">
        <f t="shared" si="7"/>
        <v>124.63500000000001</v>
      </c>
      <c r="AG42" s="99">
        <f t="shared" si="13"/>
        <v>210</v>
      </c>
      <c r="AH42" s="97">
        <f t="shared" si="9"/>
        <v>124.63500000000001</v>
      </c>
      <c r="AI42" s="99"/>
    </row>
    <row r="43" spans="1:35" s="26" customFormat="1" x14ac:dyDescent="0.25">
      <c r="A43" s="99">
        <v>3</v>
      </c>
      <c r="B43" s="94">
        <v>3</v>
      </c>
      <c r="C43" s="94" t="s">
        <v>15</v>
      </c>
      <c r="D43" s="94" t="s">
        <v>14</v>
      </c>
      <c r="E43" s="94">
        <v>90</v>
      </c>
      <c r="F43" s="27" t="s">
        <v>216</v>
      </c>
      <c r="G43" s="27" t="s">
        <v>65</v>
      </c>
      <c r="H43" s="27" t="s">
        <v>20</v>
      </c>
      <c r="I43" s="28">
        <v>34933</v>
      </c>
      <c r="J43" s="56" t="s">
        <v>19</v>
      </c>
      <c r="K43" s="87">
        <v>83.5</v>
      </c>
      <c r="L43" s="88">
        <v>0.61419999999999997</v>
      </c>
      <c r="M43" s="61"/>
      <c r="N43" s="95"/>
      <c r="O43" s="137"/>
      <c r="P43" s="90"/>
      <c r="Q43" s="96"/>
      <c r="R43" s="97">
        <f>Q43*L43</f>
        <v>0</v>
      </c>
      <c r="S43" s="17"/>
      <c r="T43" s="99"/>
      <c r="U43" s="99"/>
      <c r="V43" s="54"/>
      <c r="W43" s="99"/>
      <c r="X43" s="97">
        <f t="shared" si="6"/>
        <v>0</v>
      </c>
      <c r="Y43" s="99">
        <f t="shared" ref="Y43:Y50" si="14">W43+Q43</f>
        <v>0</v>
      </c>
      <c r="Z43" s="97">
        <f t="shared" ref="Z43:Z50" si="15">Y43*L43</f>
        <v>0</v>
      </c>
      <c r="AA43" s="61">
        <v>187.5</v>
      </c>
      <c r="AB43" s="101">
        <v>197.5</v>
      </c>
      <c r="AC43" s="27">
        <v>205</v>
      </c>
      <c r="AD43" s="151"/>
      <c r="AE43" s="27">
        <v>205</v>
      </c>
      <c r="AF43" s="97">
        <f t="shared" si="7"/>
        <v>125.91099999999999</v>
      </c>
      <c r="AG43" s="99">
        <f t="shared" si="13"/>
        <v>205</v>
      </c>
      <c r="AH43" s="97">
        <f t="shared" si="9"/>
        <v>125.91099999999999</v>
      </c>
      <c r="AI43" s="99"/>
    </row>
    <row r="44" spans="1:35" s="26" customFormat="1" x14ac:dyDescent="0.25">
      <c r="A44" s="99">
        <v>0</v>
      </c>
      <c r="B44" s="94" t="s">
        <v>94</v>
      </c>
      <c r="C44" s="94" t="s">
        <v>15</v>
      </c>
      <c r="D44" s="94" t="s">
        <v>14</v>
      </c>
      <c r="E44" s="94">
        <v>90</v>
      </c>
      <c r="F44" s="38" t="s">
        <v>224</v>
      </c>
      <c r="G44" s="27" t="s">
        <v>43</v>
      </c>
      <c r="H44" s="27" t="s">
        <v>25</v>
      </c>
      <c r="I44" s="28">
        <v>30737</v>
      </c>
      <c r="J44" s="56" t="s">
        <v>19</v>
      </c>
      <c r="K44" s="87">
        <v>89.25</v>
      </c>
      <c r="L44" s="88">
        <v>0.58809999999999996</v>
      </c>
      <c r="M44" s="61"/>
      <c r="N44" s="95"/>
      <c r="O44" s="137"/>
      <c r="P44" s="90"/>
      <c r="Q44" s="96"/>
      <c r="R44" s="97">
        <f>Q44*L44</f>
        <v>0</v>
      </c>
      <c r="S44" s="17"/>
      <c r="T44" s="99"/>
      <c r="U44" s="99"/>
      <c r="V44" s="54"/>
      <c r="W44" s="99"/>
      <c r="X44" s="97">
        <f t="shared" si="6"/>
        <v>0</v>
      </c>
      <c r="Y44" s="99">
        <f t="shared" si="14"/>
        <v>0</v>
      </c>
      <c r="Z44" s="97">
        <f t="shared" si="15"/>
        <v>0</v>
      </c>
      <c r="AA44" s="115">
        <v>135</v>
      </c>
      <c r="AB44" s="107">
        <v>0</v>
      </c>
      <c r="AC44" s="101">
        <v>0</v>
      </c>
      <c r="AD44" s="54"/>
      <c r="AE44" s="99">
        <v>0</v>
      </c>
      <c r="AF44" s="97">
        <f t="shared" si="7"/>
        <v>0</v>
      </c>
      <c r="AG44" s="99">
        <f t="shared" si="13"/>
        <v>0</v>
      </c>
      <c r="AH44" s="97">
        <f t="shared" si="9"/>
        <v>0</v>
      </c>
      <c r="AI44" s="99"/>
    </row>
    <row r="45" spans="1:35" s="26" customFormat="1" x14ac:dyDescent="0.25">
      <c r="A45" s="92">
        <v>12</v>
      </c>
      <c r="B45" s="84">
        <v>1</v>
      </c>
      <c r="C45" s="84" t="s">
        <v>15</v>
      </c>
      <c r="D45" s="84" t="s">
        <v>14</v>
      </c>
      <c r="E45" s="84">
        <v>100</v>
      </c>
      <c r="F45" s="85" t="s">
        <v>221</v>
      </c>
      <c r="G45" s="85" t="s">
        <v>65</v>
      </c>
      <c r="H45" s="85" t="s">
        <v>20</v>
      </c>
      <c r="I45" s="86">
        <v>35115</v>
      </c>
      <c r="J45" s="56" t="s">
        <v>19</v>
      </c>
      <c r="K45" s="87">
        <v>94.8</v>
      </c>
      <c r="L45" s="88">
        <v>0.56850000000000001</v>
      </c>
      <c r="M45" s="61"/>
      <c r="N45" s="95"/>
      <c r="O45" s="112"/>
      <c r="P45" s="90"/>
      <c r="Q45" s="95"/>
      <c r="R45" s="91">
        <f>Q45*L45</f>
        <v>0</v>
      </c>
      <c r="S45" s="61"/>
      <c r="T45" s="92"/>
      <c r="U45" s="92"/>
      <c r="V45" s="82"/>
      <c r="W45" s="92"/>
      <c r="X45" s="97">
        <f t="shared" si="6"/>
        <v>0</v>
      </c>
      <c r="Y45" s="99">
        <f t="shared" si="14"/>
        <v>0</v>
      </c>
      <c r="Z45" s="97">
        <f t="shared" si="15"/>
        <v>0</v>
      </c>
      <c r="AA45" s="61">
        <v>225</v>
      </c>
      <c r="AB45" s="92">
        <v>235</v>
      </c>
      <c r="AC45" s="93">
        <v>242.5</v>
      </c>
      <c r="AD45" s="82"/>
      <c r="AE45" s="93">
        <v>242.5</v>
      </c>
      <c r="AF45" s="97">
        <f t="shared" si="7"/>
        <v>137.86125000000001</v>
      </c>
      <c r="AG45" s="99">
        <f t="shared" si="13"/>
        <v>242.5</v>
      </c>
      <c r="AH45" s="97">
        <f t="shared" si="9"/>
        <v>137.86125000000001</v>
      </c>
      <c r="AI45" s="99" t="s">
        <v>72</v>
      </c>
    </row>
    <row r="46" spans="1:35" s="26" customFormat="1" x14ac:dyDescent="0.25">
      <c r="A46" s="99">
        <v>5</v>
      </c>
      <c r="B46" s="94">
        <v>2</v>
      </c>
      <c r="C46" s="94" t="s">
        <v>15</v>
      </c>
      <c r="D46" s="94" t="s">
        <v>14</v>
      </c>
      <c r="E46" s="94">
        <v>100</v>
      </c>
      <c r="F46" s="27" t="s">
        <v>173</v>
      </c>
      <c r="G46" s="27" t="s">
        <v>20</v>
      </c>
      <c r="H46" s="27" t="s">
        <v>20</v>
      </c>
      <c r="I46" s="28">
        <v>35564</v>
      </c>
      <c r="J46" s="56" t="s">
        <v>174</v>
      </c>
      <c r="K46" s="87">
        <v>96.45</v>
      </c>
      <c r="L46" s="88">
        <v>0.56330000000000002</v>
      </c>
      <c r="M46" s="89"/>
      <c r="N46" s="95"/>
      <c r="O46" s="124"/>
      <c r="P46" s="90"/>
      <c r="Q46" s="96"/>
      <c r="R46" s="97"/>
      <c r="S46" s="17"/>
      <c r="T46" s="99"/>
      <c r="U46" s="99"/>
      <c r="V46" s="54"/>
      <c r="W46" s="99"/>
      <c r="X46" s="97">
        <f t="shared" si="6"/>
        <v>0</v>
      </c>
      <c r="Y46" s="99">
        <f t="shared" si="14"/>
        <v>0</v>
      </c>
      <c r="Z46" s="97">
        <f t="shared" si="15"/>
        <v>0</v>
      </c>
      <c r="AA46" s="61">
        <v>220</v>
      </c>
      <c r="AB46" s="99">
        <v>235</v>
      </c>
      <c r="AC46" s="100">
        <v>240</v>
      </c>
      <c r="AD46" s="54"/>
      <c r="AE46" s="99">
        <v>235</v>
      </c>
      <c r="AF46" s="97">
        <f t="shared" si="7"/>
        <v>132.37550000000002</v>
      </c>
      <c r="AG46" s="99">
        <f t="shared" si="13"/>
        <v>235</v>
      </c>
      <c r="AH46" s="97">
        <f t="shared" si="9"/>
        <v>132.37550000000002</v>
      </c>
      <c r="AI46" s="99"/>
    </row>
    <row r="47" spans="1:35" s="26" customFormat="1" x14ac:dyDescent="0.25">
      <c r="A47" s="61">
        <v>3</v>
      </c>
      <c r="B47" s="61">
        <v>3</v>
      </c>
      <c r="C47" s="94" t="s">
        <v>15</v>
      </c>
      <c r="D47" s="94" t="s">
        <v>14</v>
      </c>
      <c r="E47" s="61">
        <v>100</v>
      </c>
      <c r="F47" s="61" t="s">
        <v>218</v>
      </c>
      <c r="G47" s="103" t="s">
        <v>43</v>
      </c>
      <c r="H47" s="61" t="s">
        <v>24</v>
      </c>
      <c r="I47" s="139">
        <v>30686</v>
      </c>
      <c r="J47" s="56" t="s">
        <v>19</v>
      </c>
      <c r="K47" s="144">
        <v>96.1</v>
      </c>
      <c r="L47" s="88">
        <v>0.5645</v>
      </c>
      <c r="M47" s="145"/>
      <c r="N47" s="61"/>
      <c r="O47" s="61"/>
      <c r="P47" s="146"/>
      <c r="Q47" s="61"/>
      <c r="R47" s="91">
        <f>Q47*L47</f>
        <v>0</v>
      </c>
      <c r="S47" s="61"/>
      <c r="T47" s="61"/>
      <c r="U47" s="61"/>
      <c r="V47" s="146"/>
      <c r="W47" s="61"/>
      <c r="X47" s="97">
        <f t="shared" si="6"/>
        <v>0</v>
      </c>
      <c r="Y47" s="99">
        <f t="shared" si="14"/>
        <v>0</v>
      </c>
      <c r="Z47" s="97">
        <f t="shared" si="15"/>
        <v>0</v>
      </c>
      <c r="AA47" s="61">
        <v>210</v>
      </c>
      <c r="AB47" s="61">
        <v>225</v>
      </c>
      <c r="AC47" s="147">
        <v>235</v>
      </c>
      <c r="AD47" s="146"/>
      <c r="AE47" s="61">
        <v>225</v>
      </c>
      <c r="AF47" s="97">
        <f t="shared" si="7"/>
        <v>127.0125</v>
      </c>
      <c r="AG47" s="99">
        <f t="shared" si="13"/>
        <v>225</v>
      </c>
      <c r="AH47" s="97">
        <f t="shared" si="9"/>
        <v>127.0125</v>
      </c>
      <c r="AI47" s="61"/>
    </row>
    <row r="48" spans="1:35" s="26" customFormat="1" x14ac:dyDescent="0.25">
      <c r="A48" s="92">
        <v>2</v>
      </c>
      <c r="B48" s="84">
        <v>4</v>
      </c>
      <c r="C48" s="94" t="s">
        <v>15</v>
      </c>
      <c r="D48" s="94" t="s">
        <v>14</v>
      </c>
      <c r="E48" s="84">
        <v>100</v>
      </c>
      <c r="F48" s="85" t="s">
        <v>219</v>
      </c>
      <c r="G48" s="85" t="s">
        <v>27</v>
      </c>
      <c r="H48" s="85" t="s">
        <v>27</v>
      </c>
      <c r="I48" s="86">
        <v>32487</v>
      </c>
      <c r="J48" s="65" t="s">
        <v>19</v>
      </c>
      <c r="K48" s="87">
        <v>94.4</v>
      </c>
      <c r="L48" s="88">
        <v>0.56969999999999998</v>
      </c>
      <c r="M48" s="61"/>
      <c r="N48" s="95"/>
      <c r="O48" s="112"/>
      <c r="P48" s="90"/>
      <c r="Q48" s="95"/>
      <c r="R48" s="91">
        <f>Q48*L48</f>
        <v>0</v>
      </c>
      <c r="S48" s="61"/>
      <c r="T48" s="92"/>
      <c r="U48" s="92"/>
      <c r="V48" s="82"/>
      <c r="W48" s="92"/>
      <c r="X48" s="97">
        <f t="shared" si="6"/>
        <v>0</v>
      </c>
      <c r="Y48" s="99">
        <f t="shared" si="14"/>
        <v>0</v>
      </c>
      <c r="Z48" s="97">
        <f t="shared" si="15"/>
        <v>0</v>
      </c>
      <c r="AA48" s="61">
        <v>205</v>
      </c>
      <c r="AB48" s="123">
        <v>235</v>
      </c>
      <c r="AC48" s="123">
        <v>235</v>
      </c>
      <c r="AD48" s="82"/>
      <c r="AE48" s="61">
        <v>205</v>
      </c>
      <c r="AF48" s="97">
        <f t="shared" si="7"/>
        <v>116.7885</v>
      </c>
      <c r="AG48" s="99">
        <f t="shared" si="13"/>
        <v>205</v>
      </c>
      <c r="AH48" s="97">
        <f t="shared" si="9"/>
        <v>116.7885</v>
      </c>
      <c r="AI48" s="92"/>
    </row>
    <row r="49" spans="1:35" s="26" customFormat="1" x14ac:dyDescent="0.25">
      <c r="A49" s="92">
        <v>12</v>
      </c>
      <c r="B49" s="84">
        <v>1</v>
      </c>
      <c r="C49" s="84" t="s">
        <v>15</v>
      </c>
      <c r="D49" s="84" t="s">
        <v>14</v>
      </c>
      <c r="E49" s="84">
        <v>110</v>
      </c>
      <c r="F49" s="85" t="s">
        <v>217</v>
      </c>
      <c r="G49" s="85" t="s">
        <v>20</v>
      </c>
      <c r="H49" s="85" t="s">
        <v>20</v>
      </c>
      <c r="I49" s="86">
        <v>31778</v>
      </c>
      <c r="J49" s="65" t="s">
        <v>19</v>
      </c>
      <c r="K49" s="87">
        <v>106.95</v>
      </c>
      <c r="L49" s="88">
        <v>0.54049999999999998</v>
      </c>
      <c r="M49" s="61"/>
      <c r="N49" s="95"/>
      <c r="O49" s="112"/>
      <c r="P49" s="90"/>
      <c r="Q49" s="95"/>
      <c r="R49" s="91">
        <f>Q49*L49</f>
        <v>0</v>
      </c>
      <c r="S49" s="61"/>
      <c r="T49" s="92"/>
      <c r="U49" s="92"/>
      <c r="V49" s="82"/>
      <c r="W49" s="92"/>
      <c r="X49" s="97">
        <f t="shared" si="6"/>
        <v>0</v>
      </c>
      <c r="Y49" s="99">
        <f t="shared" si="14"/>
        <v>0</v>
      </c>
      <c r="Z49" s="97">
        <f t="shared" si="15"/>
        <v>0</v>
      </c>
      <c r="AA49" s="61">
        <v>190</v>
      </c>
      <c r="AB49" s="92">
        <v>210</v>
      </c>
      <c r="AC49" s="140">
        <v>220</v>
      </c>
      <c r="AD49" s="82"/>
      <c r="AE49" s="92">
        <v>210</v>
      </c>
      <c r="AF49" s="97">
        <f t="shared" si="7"/>
        <v>113.505</v>
      </c>
      <c r="AG49" s="99">
        <f t="shared" si="13"/>
        <v>210</v>
      </c>
      <c r="AH49" s="97">
        <f t="shared" si="9"/>
        <v>113.505</v>
      </c>
      <c r="AI49" s="92"/>
    </row>
    <row r="50" spans="1:35" s="26" customFormat="1" x14ac:dyDescent="0.25">
      <c r="A50" s="92">
        <v>12</v>
      </c>
      <c r="B50" s="84">
        <v>1</v>
      </c>
      <c r="C50" s="84" t="s">
        <v>15</v>
      </c>
      <c r="D50" s="84" t="s">
        <v>14</v>
      </c>
      <c r="E50" s="84" t="s">
        <v>17</v>
      </c>
      <c r="F50" s="85" t="s">
        <v>222</v>
      </c>
      <c r="G50" s="85" t="s">
        <v>223</v>
      </c>
      <c r="H50" s="85" t="s">
        <v>23</v>
      </c>
      <c r="I50" s="86">
        <v>29023</v>
      </c>
      <c r="J50" s="65" t="s">
        <v>19</v>
      </c>
      <c r="K50" s="87">
        <v>123.75</v>
      </c>
      <c r="L50" s="88">
        <v>0.52270000000000005</v>
      </c>
      <c r="M50" s="61"/>
      <c r="N50" s="95"/>
      <c r="O50" s="112"/>
      <c r="P50" s="90"/>
      <c r="Q50" s="95"/>
      <c r="R50" s="91">
        <f>Q50*L50</f>
        <v>0</v>
      </c>
      <c r="S50" s="61"/>
      <c r="T50" s="92"/>
      <c r="U50" s="92"/>
      <c r="V50" s="82"/>
      <c r="W50" s="92"/>
      <c r="X50" s="97">
        <f t="shared" si="6"/>
        <v>0</v>
      </c>
      <c r="Y50" s="99">
        <f t="shared" si="14"/>
        <v>0</v>
      </c>
      <c r="Z50" s="97">
        <f t="shared" si="15"/>
        <v>0</v>
      </c>
      <c r="AA50" s="61">
        <v>230</v>
      </c>
      <c r="AB50" s="92">
        <v>250</v>
      </c>
      <c r="AC50" s="148">
        <v>255</v>
      </c>
      <c r="AD50" s="82"/>
      <c r="AE50" s="92">
        <v>250</v>
      </c>
      <c r="AF50" s="97">
        <f t="shared" si="7"/>
        <v>130.67500000000001</v>
      </c>
      <c r="AG50" s="99">
        <f t="shared" si="13"/>
        <v>250</v>
      </c>
      <c r="AH50" s="97">
        <f t="shared" si="9"/>
        <v>130.67500000000001</v>
      </c>
      <c r="AI50" s="92"/>
    </row>
    <row r="51" spans="1:35" s="53" customFormat="1" x14ac:dyDescent="0.25">
      <c r="A51" s="75"/>
      <c r="B51" s="75"/>
      <c r="C51" s="75"/>
      <c r="D51" s="75"/>
      <c r="E51" s="75"/>
      <c r="F51" s="75" t="s">
        <v>148</v>
      </c>
      <c r="G51" s="75" t="s">
        <v>375</v>
      </c>
      <c r="H51" s="75"/>
      <c r="I51" s="76"/>
      <c r="J51" s="75"/>
      <c r="K51" s="77"/>
      <c r="L51" s="78"/>
      <c r="M51" s="23"/>
      <c r="N51" s="79"/>
      <c r="O51" s="79"/>
      <c r="P51" s="23"/>
      <c r="Q51" s="23"/>
      <c r="R51" s="80"/>
      <c r="S51" s="23"/>
      <c r="T51" s="23"/>
      <c r="U51" s="23"/>
      <c r="V51" s="23"/>
      <c r="W51" s="23"/>
      <c r="X51" s="80"/>
      <c r="Y51" s="23"/>
      <c r="Z51" s="80"/>
      <c r="AA51" s="23"/>
      <c r="AB51" s="79"/>
      <c r="AC51" s="81"/>
      <c r="AD51" s="23"/>
      <c r="AE51" s="23"/>
      <c r="AF51" s="80"/>
      <c r="AG51" s="23"/>
      <c r="AH51" s="80"/>
      <c r="AI51" s="75"/>
    </row>
    <row r="52" spans="1:35" x14ac:dyDescent="0.25">
      <c r="A52" s="99">
        <v>12</v>
      </c>
      <c r="B52" s="94">
        <v>1</v>
      </c>
      <c r="C52" s="94" t="s">
        <v>29</v>
      </c>
      <c r="D52" s="17" t="s">
        <v>14</v>
      </c>
      <c r="E52" s="94">
        <v>90</v>
      </c>
      <c r="F52" s="27" t="s">
        <v>317</v>
      </c>
      <c r="G52" s="27" t="s">
        <v>59</v>
      </c>
      <c r="H52" s="27" t="s">
        <v>59</v>
      </c>
      <c r="I52" s="28">
        <v>29340</v>
      </c>
      <c r="J52" s="56" t="s">
        <v>237</v>
      </c>
      <c r="K52" s="149">
        <v>83.15</v>
      </c>
      <c r="L52" s="142">
        <v>0.61570000000000003</v>
      </c>
      <c r="M52" s="17"/>
      <c r="N52" s="96"/>
      <c r="O52" s="137"/>
      <c r="P52" s="150"/>
      <c r="Q52" s="96"/>
      <c r="R52" s="97">
        <f t="shared" ref="R52:R57" si="16">Q52*L52</f>
        <v>0</v>
      </c>
      <c r="S52" s="17"/>
      <c r="T52" s="54"/>
      <c r="U52" s="54"/>
      <c r="V52" s="54"/>
      <c r="W52" s="54"/>
      <c r="X52" s="97">
        <f t="shared" ref="X52:X57" si="17">W52*L52</f>
        <v>0</v>
      </c>
      <c r="Y52" s="99">
        <f>W52+Q52</f>
        <v>0</v>
      </c>
      <c r="Z52" s="97">
        <f t="shared" ref="Z52:Z57" si="18">Y52*L52</f>
        <v>0</v>
      </c>
      <c r="AA52" s="17">
        <v>130</v>
      </c>
      <c r="AB52" s="89">
        <v>140</v>
      </c>
      <c r="AC52" s="89">
        <v>140</v>
      </c>
      <c r="AD52" s="54"/>
      <c r="AE52" s="61">
        <f>AA52</f>
        <v>130</v>
      </c>
      <c r="AF52" s="97">
        <f t="shared" ref="AF52:AF57" si="19">AE52*L52</f>
        <v>80.040999999999997</v>
      </c>
      <c r="AG52" s="99">
        <f t="shared" ref="AG52:AG57" si="20">AE52+Y52</f>
        <v>130</v>
      </c>
      <c r="AH52" s="97">
        <f t="shared" ref="AH52:AH57" si="21">AG52*L52</f>
        <v>80.040999999999997</v>
      </c>
      <c r="AI52" s="54"/>
    </row>
    <row r="53" spans="1:35" x14ac:dyDescent="0.25">
      <c r="A53" s="92">
        <v>12</v>
      </c>
      <c r="B53" s="84">
        <v>1</v>
      </c>
      <c r="C53" s="94" t="s">
        <v>95</v>
      </c>
      <c r="D53" s="17" t="s">
        <v>14</v>
      </c>
      <c r="E53" s="84">
        <v>110</v>
      </c>
      <c r="F53" s="85" t="s">
        <v>379</v>
      </c>
      <c r="G53" s="85" t="s">
        <v>43</v>
      </c>
      <c r="H53" s="85" t="s">
        <v>131</v>
      </c>
      <c r="I53" s="86">
        <v>26096</v>
      </c>
      <c r="J53" s="65" t="s">
        <v>325</v>
      </c>
      <c r="K53" s="87">
        <v>108.55</v>
      </c>
      <c r="L53" s="88">
        <v>0.5877</v>
      </c>
      <c r="M53" s="61"/>
      <c r="N53" s="95"/>
      <c r="O53" s="112"/>
      <c r="P53" s="90"/>
      <c r="Q53" s="95"/>
      <c r="R53" s="91">
        <f t="shared" si="16"/>
        <v>0</v>
      </c>
      <c r="S53" s="61"/>
      <c r="T53" s="82"/>
      <c r="U53" s="82"/>
      <c r="V53" s="82"/>
      <c r="W53" s="82"/>
      <c r="X53" s="97">
        <f t="shared" si="17"/>
        <v>0</v>
      </c>
      <c r="Y53" s="99">
        <f>W53+Q53</f>
        <v>0</v>
      </c>
      <c r="Z53" s="97">
        <f t="shared" si="18"/>
        <v>0</v>
      </c>
      <c r="AA53" s="61">
        <v>250</v>
      </c>
      <c r="AB53" s="89">
        <v>0</v>
      </c>
      <c r="AC53" s="89">
        <v>0</v>
      </c>
      <c r="AD53" s="82"/>
      <c r="AE53" s="61">
        <f>AA53</f>
        <v>250</v>
      </c>
      <c r="AF53" s="97">
        <f t="shared" si="19"/>
        <v>146.92500000000001</v>
      </c>
      <c r="AG53" s="99">
        <f t="shared" si="20"/>
        <v>250</v>
      </c>
      <c r="AH53" s="97">
        <f t="shared" si="21"/>
        <v>146.92500000000001</v>
      </c>
      <c r="AI53" s="82"/>
    </row>
    <row r="54" spans="1:35" x14ac:dyDescent="0.25">
      <c r="A54" s="92">
        <v>12</v>
      </c>
      <c r="B54" s="84">
        <v>1</v>
      </c>
      <c r="C54" s="94" t="s">
        <v>95</v>
      </c>
      <c r="D54" s="17" t="s">
        <v>14</v>
      </c>
      <c r="E54" s="84">
        <v>90</v>
      </c>
      <c r="F54" s="126" t="s">
        <v>377</v>
      </c>
      <c r="G54" s="85" t="s">
        <v>320</v>
      </c>
      <c r="H54" s="85" t="s">
        <v>20</v>
      </c>
      <c r="I54" s="86">
        <v>31299</v>
      </c>
      <c r="J54" s="65" t="s">
        <v>237</v>
      </c>
      <c r="K54" s="87">
        <v>88.05</v>
      </c>
      <c r="L54" s="88">
        <v>0.59299999999999997</v>
      </c>
      <c r="M54" s="61"/>
      <c r="N54" s="95"/>
      <c r="O54" s="112"/>
      <c r="P54" s="90"/>
      <c r="Q54" s="95"/>
      <c r="R54" s="91">
        <f t="shared" si="16"/>
        <v>0</v>
      </c>
      <c r="S54" s="61"/>
      <c r="T54" s="82"/>
      <c r="U54" s="82"/>
      <c r="V54" s="82"/>
      <c r="W54" s="82"/>
      <c r="X54" s="97">
        <f t="shared" si="17"/>
        <v>0</v>
      </c>
      <c r="Y54" s="99">
        <f>W54+Q54</f>
        <v>0</v>
      </c>
      <c r="Z54" s="97">
        <f t="shared" si="18"/>
        <v>0</v>
      </c>
      <c r="AA54" s="61">
        <v>220</v>
      </c>
      <c r="AB54" s="17">
        <v>230</v>
      </c>
      <c r="AC54" s="104">
        <v>0</v>
      </c>
      <c r="AD54" s="82"/>
      <c r="AE54" s="61">
        <f>AB54</f>
        <v>230</v>
      </c>
      <c r="AF54" s="97">
        <f t="shared" si="19"/>
        <v>136.38999999999999</v>
      </c>
      <c r="AG54" s="99">
        <f t="shared" si="20"/>
        <v>230</v>
      </c>
      <c r="AH54" s="97">
        <f t="shared" si="21"/>
        <v>136.38999999999999</v>
      </c>
      <c r="AI54" s="82"/>
    </row>
    <row r="55" spans="1:35" x14ac:dyDescent="0.25">
      <c r="A55" s="99">
        <v>12</v>
      </c>
      <c r="B55" s="94">
        <v>1</v>
      </c>
      <c r="C55" s="94" t="s">
        <v>95</v>
      </c>
      <c r="D55" s="17" t="s">
        <v>14</v>
      </c>
      <c r="E55" s="94">
        <v>100</v>
      </c>
      <c r="F55" s="27" t="s">
        <v>380</v>
      </c>
      <c r="G55" s="27" t="s">
        <v>26</v>
      </c>
      <c r="H55" s="27" t="s">
        <v>26</v>
      </c>
      <c r="I55" s="28">
        <v>32323</v>
      </c>
      <c r="J55" s="56" t="s">
        <v>237</v>
      </c>
      <c r="K55" s="149">
        <v>98.1</v>
      </c>
      <c r="L55" s="142">
        <v>0.55889999999999995</v>
      </c>
      <c r="M55" s="17"/>
      <c r="N55" s="96"/>
      <c r="O55" s="137"/>
      <c r="P55" s="150"/>
      <c r="Q55" s="96"/>
      <c r="R55" s="97">
        <f t="shared" si="16"/>
        <v>0</v>
      </c>
      <c r="S55" s="17"/>
      <c r="T55" s="54"/>
      <c r="U55" s="54"/>
      <c r="V55" s="54"/>
      <c r="W55" s="54"/>
      <c r="X55" s="97">
        <f t="shared" si="17"/>
        <v>0</v>
      </c>
      <c r="Y55" s="99">
        <f>W55+Q55</f>
        <v>0</v>
      </c>
      <c r="Z55" s="97">
        <f t="shared" si="18"/>
        <v>0</v>
      </c>
      <c r="AA55" s="17">
        <v>280</v>
      </c>
      <c r="AB55" s="104">
        <v>292.5</v>
      </c>
      <c r="AC55" s="104">
        <v>292.5</v>
      </c>
      <c r="AD55" s="54"/>
      <c r="AE55" s="61">
        <f>AA55</f>
        <v>280</v>
      </c>
      <c r="AF55" s="97">
        <f t="shared" si="19"/>
        <v>156.49199999999999</v>
      </c>
      <c r="AG55" s="99">
        <f t="shared" si="20"/>
        <v>280</v>
      </c>
      <c r="AH55" s="97">
        <f t="shared" si="21"/>
        <v>156.49199999999999</v>
      </c>
      <c r="AI55" s="54"/>
    </row>
    <row r="56" spans="1:35" x14ac:dyDescent="0.25">
      <c r="A56" s="17">
        <v>12</v>
      </c>
      <c r="B56" s="17">
        <v>1</v>
      </c>
      <c r="C56" s="94" t="s">
        <v>95</v>
      </c>
      <c r="D56" s="17" t="s">
        <v>139</v>
      </c>
      <c r="E56" s="17">
        <v>110</v>
      </c>
      <c r="F56" s="17" t="s">
        <v>378</v>
      </c>
      <c r="G56" s="17" t="s">
        <v>43</v>
      </c>
      <c r="H56" s="17" t="s">
        <v>25</v>
      </c>
      <c r="I56" s="18">
        <v>28588</v>
      </c>
      <c r="J56" s="141" t="s">
        <v>325</v>
      </c>
      <c r="K56" s="21">
        <v>100.35</v>
      </c>
      <c r="L56" s="142">
        <v>0.55330000000000001</v>
      </c>
      <c r="M56" s="143"/>
      <c r="N56" s="17"/>
      <c r="O56" s="23"/>
      <c r="P56" s="141"/>
      <c r="Q56" s="17"/>
      <c r="R56" s="97">
        <f t="shared" si="16"/>
        <v>0</v>
      </c>
      <c r="S56" s="17"/>
      <c r="T56" s="17"/>
      <c r="U56" s="23"/>
      <c r="V56" s="141"/>
      <c r="W56" s="23"/>
      <c r="X56" s="22">
        <f t="shared" si="17"/>
        <v>0</v>
      </c>
      <c r="Y56" s="99">
        <f>W56+Q56</f>
        <v>0</v>
      </c>
      <c r="Z56" s="97">
        <f t="shared" si="18"/>
        <v>0</v>
      </c>
      <c r="AA56" s="17">
        <v>245</v>
      </c>
      <c r="AB56" s="17">
        <v>260</v>
      </c>
      <c r="AC56" s="17">
        <v>280</v>
      </c>
      <c r="AD56" s="141"/>
      <c r="AE56" s="61">
        <v>280</v>
      </c>
      <c r="AF56" s="22">
        <f t="shared" si="19"/>
        <v>154.92400000000001</v>
      </c>
      <c r="AG56" s="99">
        <f t="shared" si="20"/>
        <v>280</v>
      </c>
      <c r="AH56" s="97">
        <f t="shared" si="21"/>
        <v>154.92400000000001</v>
      </c>
      <c r="AI56" s="17"/>
    </row>
    <row r="57" spans="1:35" x14ac:dyDescent="0.25">
      <c r="A57" s="92">
        <v>12</v>
      </c>
      <c r="B57" s="84">
        <v>1</v>
      </c>
      <c r="C57" s="94" t="s">
        <v>95</v>
      </c>
      <c r="D57" s="17" t="s">
        <v>75</v>
      </c>
      <c r="E57" s="84" t="s">
        <v>17</v>
      </c>
      <c r="F57" s="85" t="s">
        <v>381</v>
      </c>
      <c r="G57" s="85" t="s">
        <v>382</v>
      </c>
      <c r="H57" s="85" t="s">
        <v>382</v>
      </c>
      <c r="I57" s="86"/>
      <c r="J57" s="56" t="s">
        <v>237</v>
      </c>
      <c r="K57" s="87">
        <v>138</v>
      </c>
      <c r="L57" s="88">
        <v>0.50570000000000004</v>
      </c>
      <c r="M57" s="61"/>
      <c r="N57" s="95"/>
      <c r="O57" s="112"/>
      <c r="P57" s="90"/>
      <c r="Q57" s="95"/>
      <c r="R57" s="91">
        <f t="shared" si="16"/>
        <v>0</v>
      </c>
      <c r="S57" s="61"/>
      <c r="T57" s="82"/>
      <c r="U57" s="82"/>
      <c r="V57" s="82"/>
      <c r="W57" s="82"/>
      <c r="X57" s="97">
        <f t="shared" si="17"/>
        <v>0</v>
      </c>
      <c r="Y57" s="99"/>
      <c r="Z57" s="97">
        <f t="shared" si="18"/>
        <v>0</v>
      </c>
      <c r="AA57" s="89">
        <v>400</v>
      </c>
      <c r="AB57" s="61">
        <v>400</v>
      </c>
      <c r="AC57" s="17">
        <v>430</v>
      </c>
      <c r="AD57" s="82"/>
      <c r="AE57" s="61">
        <f>AC57</f>
        <v>430</v>
      </c>
      <c r="AF57" s="97">
        <f t="shared" si="19"/>
        <v>217.45100000000002</v>
      </c>
      <c r="AG57" s="99">
        <f t="shared" si="20"/>
        <v>430</v>
      </c>
      <c r="AH57" s="97">
        <f t="shared" si="21"/>
        <v>217.45100000000002</v>
      </c>
      <c r="AI57" s="82"/>
    </row>
    <row r="58" spans="1:35" x14ac:dyDescent="0.25">
      <c r="A58" s="75"/>
      <c r="B58" s="75"/>
      <c r="C58" s="75"/>
      <c r="D58" s="75"/>
      <c r="E58" s="75"/>
      <c r="F58" s="75" t="s">
        <v>149</v>
      </c>
      <c r="G58" s="75" t="s">
        <v>151</v>
      </c>
      <c r="H58" s="75"/>
      <c r="I58" s="76"/>
      <c r="J58" s="75"/>
      <c r="K58" s="77"/>
      <c r="L58" s="78"/>
      <c r="M58" s="23"/>
      <c r="N58" s="79"/>
      <c r="O58" s="79"/>
      <c r="P58" s="23"/>
      <c r="Q58" s="23"/>
      <c r="R58" s="80"/>
      <c r="S58" s="23"/>
      <c r="T58" s="23"/>
      <c r="U58" s="23"/>
      <c r="V58" s="23"/>
      <c r="W58" s="23"/>
      <c r="X58" s="80"/>
      <c r="Y58" s="23"/>
      <c r="Z58" s="80"/>
      <c r="AA58" s="23"/>
      <c r="AB58" s="79"/>
      <c r="AC58" s="81"/>
      <c r="AD58" s="23"/>
      <c r="AE58" s="23"/>
      <c r="AF58" s="80"/>
      <c r="AG58" s="23"/>
      <c r="AH58" s="80"/>
      <c r="AI58" s="75"/>
    </row>
    <row r="59" spans="1:35" x14ac:dyDescent="0.25">
      <c r="A59" s="99">
        <v>12</v>
      </c>
      <c r="B59" s="31">
        <v>1</v>
      </c>
      <c r="C59" s="94" t="s">
        <v>15</v>
      </c>
      <c r="D59" s="31" t="s">
        <v>78</v>
      </c>
      <c r="E59" s="105">
        <v>75</v>
      </c>
      <c r="F59" s="27" t="s">
        <v>104</v>
      </c>
      <c r="G59" s="106" t="s">
        <v>63</v>
      </c>
      <c r="H59" s="27" t="s">
        <v>20</v>
      </c>
      <c r="I59" s="28">
        <v>18481</v>
      </c>
      <c r="J59" s="56" t="s">
        <v>55</v>
      </c>
      <c r="K59" s="87">
        <v>72.599999999999994</v>
      </c>
      <c r="L59" s="88">
        <v>1.3845000000000001</v>
      </c>
      <c r="M59" s="61">
        <v>105</v>
      </c>
      <c r="N59" s="95">
        <v>110</v>
      </c>
      <c r="O59" s="96">
        <v>0</v>
      </c>
      <c r="P59" s="61"/>
      <c r="Q59" s="96">
        <v>110</v>
      </c>
      <c r="R59" s="97">
        <f t="shared" ref="R59:R64" si="22">L59*Q59</f>
        <v>152.29500000000002</v>
      </c>
      <c r="S59" s="104">
        <v>100</v>
      </c>
      <c r="T59" s="99">
        <v>100</v>
      </c>
      <c r="U59" s="98">
        <v>125</v>
      </c>
      <c r="V59" s="54"/>
      <c r="W59" s="99">
        <v>100</v>
      </c>
      <c r="X59" s="91">
        <f t="shared" ref="X59:X64" si="23">W59*L59</f>
        <v>138.45000000000002</v>
      </c>
      <c r="Y59" s="92">
        <f t="shared" ref="Y59:Y64" si="24">W59+Q59</f>
        <v>210</v>
      </c>
      <c r="Z59" s="91">
        <f t="shared" ref="Z59:Z64" si="25">Y59*L59</f>
        <v>290.745</v>
      </c>
      <c r="AA59" s="17">
        <v>120</v>
      </c>
      <c r="AB59" s="99">
        <v>130</v>
      </c>
      <c r="AC59" s="99">
        <v>135</v>
      </c>
      <c r="AD59" s="54"/>
      <c r="AE59" s="99">
        <v>135</v>
      </c>
      <c r="AF59" s="91">
        <f t="shared" ref="AF59:AF64" si="26">AE59*L59</f>
        <v>186.9075</v>
      </c>
      <c r="AG59" s="92">
        <f t="shared" ref="AG59:AG64" si="27">AE59+Y59</f>
        <v>345</v>
      </c>
      <c r="AH59" s="91">
        <f t="shared" ref="AH59:AH64" si="28">AG59*L59</f>
        <v>477.65250000000003</v>
      </c>
      <c r="AI59" s="99"/>
    </row>
    <row r="60" spans="1:35" x14ac:dyDescent="0.25">
      <c r="A60" s="92">
        <v>12</v>
      </c>
      <c r="B60" s="84">
        <v>1</v>
      </c>
      <c r="C60" s="84" t="s">
        <v>15</v>
      </c>
      <c r="D60" s="83" t="s">
        <v>139</v>
      </c>
      <c r="E60" s="84">
        <v>60</v>
      </c>
      <c r="F60" s="85" t="s">
        <v>140</v>
      </c>
      <c r="G60" s="65" t="s">
        <v>43</v>
      </c>
      <c r="H60" s="85" t="s">
        <v>25</v>
      </c>
      <c r="I60" s="86">
        <v>36746</v>
      </c>
      <c r="J60" s="65" t="s">
        <v>19</v>
      </c>
      <c r="K60" s="87">
        <v>59</v>
      </c>
      <c r="L60" s="88">
        <v>0.87380000000000002</v>
      </c>
      <c r="M60" s="61">
        <v>135</v>
      </c>
      <c r="N60" s="61">
        <v>142.5</v>
      </c>
      <c r="O60" s="89">
        <v>150</v>
      </c>
      <c r="P60" s="61"/>
      <c r="Q60" s="61">
        <v>142.5</v>
      </c>
      <c r="R60" s="91">
        <f t="shared" si="22"/>
        <v>124.51650000000001</v>
      </c>
      <c r="S60" s="89">
        <v>70</v>
      </c>
      <c r="T60" s="92">
        <v>70</v>
      </c>
      <c r="U60" s="114">
        <v>75</v>
      </c>
      <c r="V60" s="82"/>
      <c r="W60" s="92">
        <v>70</v>
      </c>
      <c r="X60" s="91">
        <f t="shared" si="23"/>
        <v>61.166000000000004</v>
      </c>
      <c r="Y60" s="92">
        <f t="shared" si="24"/>
        <v>212.5</v>
      </c>
      <c r="Z60" s="91">
        <f t="shared" si="25"/>
        <v>185.6825</v>
      </c>
      <c r="AA60" s="61">
        <v>140</v>
      </c>
      <c r="AB60" s="114">
        <v>145</v>
      </c>
      <c r="AC60" s="114">
        <v>145</v>
      </c>
      <c r="AD60" s="82"/>
      <c r="AE60" s="116">
        <v>140</v>
      </c>
      <c r="AF60" s="91">
        <f t="shared" si="26"/>
        <v>122.33200000000001</v>
      </c>
      <c r="AG60" s="92">
        <f t="shared" si="27"/>
        <v>352.5</v>
      </c>
      <c r="AH60" s="91">
        <f t="shared" si="28"/>
        <v>308.0145</v>
      </c>
      <c r="AI60" s="92"/>
    </row>
    <row r="61" spans="1:35" x14ac:dyDescent="0.25">
      <c r="A61" s="92">
        <v>12</v>
      </c>
      <c r="B61" s="84">
        <v>1</v>
      </c>
      <c r="C61" s="84" t="s">
        <v>15</v>
      </c>
      <c r="D61" s="84" t="s">
        <v>139</v>
      </c>
      <c r="E61" s="84">
        <v>100</v>
      </c>
      <c r="F61" s="85" t="s">
        <v>180</v>
      </c>
      <c r="G61" s="85" t="s">
        <v>181</v>
      </c>
      <c r="H61" s="85" t="s">
        <v>181</v>
      </c>
      <c r="I61" s="86">
        <v>31081</v>
      </c>
      <c r="J61" s="65" t="s">
        <v>19</v>
      </c>
      <c r="K61" s="87">
        <v>98.95</v>
      </c>
      <c r="L61" s="88">
        <v>0.55649999999999999</v>
      </c>
      <c r="M61" s="61">
        <v>250</v>
      </c>
      <c r="N61" s="95">
        <v>260</v>
      </c>
      <c r="O61" s="118">
        <v>270</v>
      </c>
      <c r="P61" s="90"/>
      <c r="Q61" s="118">
        <v>270</v>
      </c>
      <c r="R61" s="91">
        <f t="shared" si="22"/>
        <v>150.255</v>
      </c>
      <c r="S61" s="61">
        <v>165</v>
      </c>
      <c r="T61" s="92">
        <v>175</v>
      </c>
      <c r="U61" s="92">
        <v>185</v>
      </c>
      <c r="V61" s="82"/>
      <c r="W61" s="92">
        <v>185</v>
      </c>
      <c r="X61" s="91">
        <f t="shared" si="23"/>
        <v>102.9525</v>
      </c>
      <c r="Y61" s="92">
        <f t="shared" si="24"/>
        <v>455</v>
      </c>
      <c r="Z61" s="91">
        <f t="shared" si="25"/>
        <v>253.20750000000001</v>
      </c>
      <c r="AA61" s="61">
        <v>235</v>
      </c>
      <c r="AB61" s="92">
        <v>245</v>
      </c>
      <c r="AC61" s="120">
        <v>250</v>
      </c>
      <c r="AD61" s="82"/>
      <c r="AE61" s="92">
        <v>245</v>
      </c>
      <c r="AF61" s="91">
        <f t="shared" si="26"/>
        <v>136.3425</v>
      </c>
      <c r="AG61" s="92">
        <f t="shared" si="27"/>
        <v>700</v>
      </c>
      <c r="AH61" s="91">
        <f t="shared" si="28"/>
        <v>389.55</v>
      </c>
      <c r="AI61" s="92"/>
    </row>
    <row r="62" spans="1:35" x14ac:dyDescent="0.25">
      <c r="A62" s="92">
        <v>5</v>
      </c>
      <c r="B62" s="84">
        <v>2</v>
      </c>
      <c r="C62" s="84" t="s">
        <v>15</v>
      </c>
      <c r="D62" s="84" t="s">
        <v>139</v>
      </c>
      <c r="E62" s="84">
        <v>90</v>
      </c>
      <c r="F62" s="85" t="s">
        <v>168</v>
      </c>
      <c r="G62" s="85" t="s">
        <v>43</v>
      </c>
      <c r="H62" s="85" t="s">
        <v>131</v>
      </c>
      <c r="I62" s="86">
        <v>33344</v>
      </c>
      <c r="J62" s="65" t="s">
        <v>19</v>
      </c>
      <c r="K62" s="87">
        <v>89.3</v>
      </c>
      <c r="L62" s="88">
        <v>0.58809999999999996</v>
      </c>
      <c r="M62" s="89">
        <v>215</v>
      </c>
      <c r="N62" s="95">
        <v>215</v>
      </c>
      <c r="O62" s="112">
        <v>230</v>
      </c>
      <c r="P62" s="90"/>
      <c r="Q62" s="95">
        <v>215</v>
      </c>
      <c r="R62" s="91">
        <f t="shared" si="22"/>
        <v>126.44149999999999</v>
      </c>
      <c r="S62" s="61">
        <v>160</v>
      </c>
      <c r="T62" s="92">
        <v>170</v>
      </c>
      <c r="U62" s="114">
        <v>175</v>
      </c>
      <c r="V62" s="82"/>
      <c r="W62" s="92">
        <v>170</v>
      </c>
      <c r="X62" s="97">
        <f t="shared" si="23"/>
        <v>99.97699999999999</v>
      </c>
      <c r="Y62" s="99">
        <f t="shared" si="24"/>
        <v>385</v>
      </c>
      <c r="Z62" s="97">
        <f t="shared" si="25"/>
        <v>226.41849999999999</v>
      </c>
      <c r="AA62" s="61">
        <v>175</v>
      </c>
      <c r="AB62" s="114">
        <v>185</v>
      </c>
      <c r="AC62" s="119">
        <v>185</v>
      </c>
      <c r="AD62" s="82"/>
      <c r="AE62" s="61">
        <v>175</v>
      </c>
      <c r="AF62" s="97">
        <f t="shared" si="26"/>
        <v>102.91749999999999</v>
      </c>
      <c r="AG62" s="99">
        <f t="shared" si="27"/>
        <v>560</v>
      </c>
      <c r="AH62" s="97">
        <f t="shared" si="28"/>
        <v>329.33599999999996</v>
      </c>
      <c r="AI62" s="92"/>
    </row>
    <row r="63" spans="1:35" x14ac:dyDescent="0.25">
      <c r="A63" s="99">
        <v>12</v>
      </c>
      <c r="B63" s="94">
        <v>1</v>
      </c>
      <c r="C63" s="94" t="s">
        <v>15</v>
      </c>
      <c r="D63" s="94" t="s">
        <v>75</v>
      </c>
      <c r="E63" s="94">
        <v>56</v>
      </c>
      <c r="F63" s="27" t="s">
        <v>137</v>
      </c>
      <c r="G63" s="56" t="s">
        <v>43</v>
      </c>
      <c r="H63" s="27" t="s">
        <v>138</v>
      </c>
      <c r="I63" s="28">
        <v>31600</v>
      </c>
      <c r="J63" s="56" t="s">
        <v>19</v>
      </c>
      <c r="K63" s="87">
        <v>53.55</v>
      </c>
      <c r="L63" s="88">
        <v>0.94620000000000004</v>
      </c>
      <c r="M63" s="61">
        <v>140</v>
      </c>
      <c r="N63" s="95">
        <v>147.5</v>
      </c>
      <c r="O63" s="111">
        <v>152.5</v>
      </c>
      <c r="P63" s="90"/>
      <c r="Q63" s="96">
        <v>147.5</v>
      </c>
      <c r="R63" s="97">
        <f t="shared" si="22"/>
        <v>139.56450000000001</v>
      </c>
      <c r="S63" s="17">
        <v>80</v>
      </c>
      <c r="T63" s="99">
        <v>82.5</v>
      </c>
      <c r="U63" s="99">
        <v>87.5</v>
      </c>
      <c r="V63" s="54"/>
      <c r="W63" s="99">
        <v>87.5</v>
      </c>
      <c r="X63" s="91">
        <f t="shared" si="23"/>
        <v>82.792500000000004</v>
      </c>
      <c r="Y63" s="92">
        <f t="shared" si="24"/>
        <v>235</v>
      </c>
      <c r="Z63" s="91">
        <f t="shared" si="25"/>
        <v>222.357</v>
      </c>
      <c r="AA63" s="104">
        <v>135</v>
      </c>
      <c r="AB63" s="99">
        <v>135</v>
      </c>
      <c r="AC63" s="108">
        <v>0</v>
      </c>
      <c r="AD63" s="54"/>
      <c r="AE63" s="99">
        <v>135</v>
      </c>
      <c r="AF63" s="91">
        <f t="shared" si="26"/>
        <v>127.73700000000001</v>
      </c>
      <c r="AG63" s="92">
        <f t="shared" si="27"/>
        <v>370</v>
      </c>
      <c r="AH63" s="91">
        <f t="shared" si="28"/>
        <v>350.09399999999999</v>
      </c>
      <c r="AI63" s="99"/>
    </row>
    <row r="64" spans="1:35" x14ac:dyDescent="0.25">
      <c r="A64" s="99">
        <v>5</v>
      </c>
      <c r="B64" s="31">
        <v>2</v>
      </c>
      <c r="C64" s="94" t="s">
        <v>15</v>
      </c>
      <c r="D64" s="94" t="s">
        <v>75</v>
      </c>
      <c r="E64" s="105">
        <v>75</v>
      </c>
      <c r="F64" s="27" t="s">
        <v>141</v>
      </c>
      <c r="G64" s="56" t="s">
        <v>43</v>
      </c>
      <c r="H64" s="27" t="s">
        <v>138</v>
      </c>
      <c r="I64" s="28">
        <v>34167</v>
      </c>
      <c r="J64" s="56" t="s">
        <v>19</v>
      </c>
      <c r="K64" s="87">
        <v>75</v>
      </c>
      <c r="L64" s="88">
        <v>0.72299999999999998</v>
      </c>
      <c r="M64" s="61">
        <v>150</v>
      </c>
      <c r="N64" s="89">
        <v>160</v>
      </c>
      <c r="O64" s="112">
        <v>160</v>
      </c>
      <c r="P64" s="90"/>
      <c r="Q64" s="61">
        <v>150</v>
      </c>
      <c r="R64" s="97">
        <f t="shared" si="22"/>
        <v>108.45</v>
      </c>
      <c r="S64" s="104">
        <v>77.5</v>
      </c>
      <c r="T64" s="99">
        <v>77.5</v>
      </c>
      <c r="U64" s="99">
        <v>80</v>
      </c>
      <c r="V64" s="54"/>
      <c r="W64" s="99">
        <v>80</v>
      </c>
      <c r="X64" s="91">
        <f t="shared" si="23"/>
        <v>57.839999999999996</v>
      </c>
      <c r="Y64" s="92">
        <f t="shared" si="24"/>
        <v>230</v>
      </c>
      <c r="Z64" s="91">
        <f t="shared" si="25"/>
        <v>166.29</v>
      </c>
      <c r="AA64" s="17">
        <v>150</v>
      </c>
      <c r="AB64" s="99">
        <v>160</v>
      </c>
      <c r="AC64" s="100">
        <v>175</v>
      </c>
      <c r="AD64" s="54"/>
      <c r="AE64" s="99">
        <v>160</v>
      </c>
      <c r="AF64" s="91">
        <f t="shared" si="26"/>
        <v>115.67999999999999</v>
      </c>
      <c r="AG64" s="92">
        <f t="shared" si="27"/>
        <v>390</v>
      </c>
      <c r="AH64" s="91">
        <f t="shared" si="28"/>
        <v>281.96999999999997</v>
      </c>
      <c r="AI64" s="99"/>
    </row>
    <row r="65" spans="1:35" x14ac:dyDescent="0.25">
      <c r="A65" s="99"/>
      <c r="B65" s="31"/>
      <c r="C65" s="94"/>
      <c r="D65" s="94"/>
      <c r="E65" s="105"/>
      <c r="F65" s="75" t="s">
        <v>149</v>
      </c>
      <c r="G65" s="117" t="s">
        <v>150</v>
      </c>
      <c r="H65" s="27"/>
      <c r="I65" s="28"/>
      <c r="J65" s="56"/>
      <c r="K65" s="87"/>
      <c r="L65" s="88"/>
      <c r="M65" s="61"/>
      <c r="N65" s="89"/>
      <c r="O65" s="112"/>
      <c r="P65" s="90"/>
      <c r="Q65" s="61"/>
      <c r="R65" s="97"/>
      <c r="S65" s="104"/>
      <c r="T65" s="99"/>
      <c r="U65" s="99"/>
      <c r="V65" s="54"/>
      <c r="W65" s="99"/>
      <c r="X65" s="91"/>
      <c r="Y65" s="92"/>
      <c r="Z65" s="91"/>
      <c r="AA65" s="17"/>
      <c r="AB65" s="99"/>
      <c r="AC65" s="100"/>
      <c r="AD65" s="54"/>
      <c r="AE65" s="99"/>
      <c r="AF65" s="91"/>
      <c r="AG65" s="92"/>
      <c r="AH65" s="91"/>
      <c r="AI65" s="99"/>
    </row>
    <row r="66" spans="1:35" x14ac:dyDescent="0.25">
      <c r="A66" s="99">
        <v>12</v>
      </c>
      <c r="B66" s="31">
        <v>1</v>
      </c>
      <c r="C66" s="84" t="s">
        <v>15</v>
      </c>
      <c r="D66" s="83" t="s">
        <v>14</v>
      </c>
      <c r="E66" s="84">
        <v>52</v>
      </c>
      <c r="F66" s="85" t="s">
        <v>130</v>
      </c>
      <c r="G66" s="85" t="s">
        <v>43</v>
      </c>
      <c r="H66" s="85" t="s">
        <v>131</v>
      </c>
      <c r="I66" s="86">
        <v>33159</v>
      </c>
      <c r="J66" s="65" t="s">
        <v>19</v>
      </c>
      <c r="K66" s="87">
        <v>51.95</v>
      </c>
      <c r="L66" s="88">
        <v>0.96699999999999997</v>
      </c>
      <c r="M66" s="61">
        <v>65</v>
      </c>
      <c r="N66" s="89">
        <v>72.5</v>
      </c>
      <c r="O66" s="104">
        <v>72.5</v>
      </c>
      <c r="P66" s="90"/>
      <c r="Q66" s="17">
        <v>65</v>
      </c>
      <c r="R66" s="97">
        <f>L66*Q66</f>
        <v>62.854999999999997</v>
      </c>
      <c r="S66" s="17">
        <v>37.5</v>
      </c>
      <c r="T66" s="99">
        <v>42.5</v>
      </c>
      <c r="U66" s="99">
        <v>45</v>
      </c>
      <c r="V66" s="54"/>
      <c r="W66" s="99">
        <v>45</v>
      </c>
      <c r="X66" s="91">
        <f>W66*L66</f>
        <v>43.515000000000001</v>
      </c>
      <c r="Y66" s="92">
        <f>W66+Q66</f>
        <v>110</v>
      </c>
      <c r="Z66" s="91">
        <f>Y66*L66</f>
        <v>106.36999999999999</v>
      </c>
      <c r="AA66" s="17">
        <v>92.5</v>
      </c>
      <c r="AB66" s="99">
        <v>97.5</v>
      </c>
      <c r="AC66" s="101">
        <v>102.5</v>
      </c>
      <c r="AD66" s="54"/>
      <c r="AE66" s="101">
        <v>102.5</v>
      </c>
      <c r="AF66" s="91">
        <f>AE66*L66</f>
        <v>99.117499999999993</v>
      </c>
      <c r="AG66" s="92">
        <f>AE66+Y66</f>
        <v>212.5</v>
      </c>
      <c r="AH66" s="91">
        <f>AG66*L66</f>
        <v>205.48749999999998</v>
      </c>
      <c r="AI66" s="99"/>
    </row>
    <row r="67" spans="1:35" x14ac:dyDescent="0.25">
      <c r="A67" s="92">
        <v>12</v>
      </c>
      <c r="B67" s="83">
        <v>1</v>
      </c>
      <c r="C67" s="84" t="s">
        <v>15</v>
      </c>
      <c r="D67" s="83" t="s">
        <v>14</v>
      </c>
      <c r="E67" s="84">
        <v>67.5</v>
      </c>
      <c r="F67" s="85" t="s">
        <v>132</v>
      </c>
      <c r="G67" s="65" t="s">
        <v>20</v>
      </c>
      <c r="H67" s="85" t="s">
        <v>20</v>
      </c>
      <c r="I67" s="86">
        <v>38270</v>
      </c>
      <c r="J67" s="65" t="s">
        <v>22</v>
      </c>
      <c r="K67" s="87">
        <v>67</v>
      </c>
      <c r="L67" s="88">
        <v>0.89880000000000004</v>
      </c>
      <c r="M67" s="61">
        <v>90</v>
      </c>
      <c r="N67" s="95">
        <v>100</v>
      </c>
      <c r="O67" s="95">
        <v>105</v>
      </c>
      <c r="P67" s="90"/>
      <c r="Q67" s="95">
        <v>105</v>
      </c>
      <c r="R67" s="91">
        <f t="shared" ref="R67:R83" si="29">L67*Q67</f>
        <v>94.374000000000009</v>
      </c>
      <c r="S67" s="61">
        <v>65</v>
      </c>
      <c r="T67" s="114">
        <v>70</v>
      </c>
      <c r="U67" s="114">
        <v>70</v>
      </c>
      <c r="V67" s="82"/>
      <c r="W67" s="92">
        <v>65</v>
      </c>
      <c r="X67" s="97">
        <f t="shared" ref="X67:X83" si="30">W67*L67</f>
        <v>58.422000000000004</v>
      </c>
      <c r="Y67" s="99">
        <f t="shared" ref="Y67:Y83" si="31">W67+Q67</f>
        <v>170</v>
      </c>
      <c r="Z67" s="97">
        <f t="shared" ref="Z67:Z83" si="32">Y67*L67</f>
        <v>152.79600000000002</v>
      </c>
      <c r="AA67" s="61">
        <v>110</v>
      </c>
      <c r="AB67" s="92">
        <v>120</v>
      </c>
      <c r="AC67" s="119">
        <v>125</v>
      </c>
      <c r="AD67" s="82"/>
      <c r="AE67" s="92">
        <v>120</v>
      </c>
      <c r="AF67" s="97">
        <f t="shared" ref="AF67:AF83" si="33">AE67*L67</f>
        <v>107.85600000000001</v>
      </c>
      <c r="AG67" s="99">
        <f t="shared" ref="AG67:AG83" si="34">AE67+Y67</f>
        <v>290</v>
      </c>
      <c r="AH67" s="97">
        <f t="shared" ref="AH67:AH83" si="35">AG67*L67</f>
        <v>260.65199999999999</v>
      </c>
      <c r="AI67" s="92"/>
    </row>
    <row r="68" spans="1:35" x14ac:dyDescent="0.25">
      <c r="A68" s="92">
        <v>12</v>
      </c>
      <c r="B68" s="83">
        <v>1</v>
      </c>
      <c r="C68" s="84" t="s">
        <v>15</v>
      </c>
      <c r="D68" s="83" t="s">
        <v>14</v>
      </c>
      <c r="E68" s="84">
        <v>67.5</v>
      </c>
      <c r="F68" s="85" t="s">
        <v>96</v>
      </c>
      <c r="G68" s="103" t="s">
        <v>23</v>
      </c>
      <c r="H68" s="85" t="s">
        <v>23</v>
      </c>
      <c r="I68" s="86">
        <v>36956</v>
      </c>
      <c r="J68" s="65" t="s">
        <v>21</v>
      </c>
      <c r="K68" s="87">
        <v>58</v>
      </c>
      <c r="L68" s="88">
        <v>0.89270000000000005</v>
      </c>
      <c r="M68" s="61">
        <v>150</v>
      </c>
      <c r="N68" s="89">
        <v>152.5</v>
      </c>
      <c r="O68" s="111">
        <v>152.5</v>
      </c>
      <c r="P68" s="90"/>
      <c r="Q68" s="61">
        <v>150</v>
      </c>
      <c r="R68" s="91">
        <f t="shared" si="29"/>
        <v>133.905</v>
      </c>
      <c r="S68" s="61">
        <v>92.5</v>
      </c>
      <c r="T68" s="92">
        <v>95</v>
      </c>
      <c r="U68" s="92">
        <v>100</v>
      </c>
      <c r="V68" s="82"/>
      <c r="W68" s="92">
        <v>100</v>
      </c>
      <c r="X68" s="97">
        <f t="shared" si="30"/>
        <v>89.27000000000001</v>
      </c>
      <c r="Y68" s="99">
        <f t="shared" si="31"/>
        <v>250</v>
      </c>
      <c r="Z68" s="97">
        <f t="shared" si="32"/>
        <v>223.17500000000001</v>
      </c>
      <c r="AA68" s="61">
        <v>155</v>
      </c>
      <c r="AB68" s="93">
        <v>157.5</v>
      </c>
      <c r="AC68" s="92">
        <v>160</v>
      </c>
      <c r="AD68" s="82"/>
      <c r="AE68" s="92">
        <v>160</v>
      </c>
      <c r="AF68" s="97">
        <f t="shared" si="33"/>
        <v>142.83199999999999</v>
      </c>
      <c r="AG68" s="99">
        <f t="shared" si="34"/>
        <v>410</v>
      </c>
      <c r="AH68" s="97">
        <f t="shared" si="35"/>
        <v>366.00700000000001</v>
      </c>
      <c r="AI68" s="92"/>
    </row>
    <row r="69" spans="1:35" x14ac:dyDescent="0.25">
      <c r="A69" s="92">
        <v>5</v>
      </c>
      <c r="B69" s="84">
        <v>2</v>
      </c>
      <c r="C69" s="84" t="s">
        <v>15</v>
      </c>
      <c r="D69" s="84" t="s">
        <v>14</v>
      </c>
      <c r="E69" s="84">
        <v>90</v>
      </c>
      <c r="F69" s="85" t="s">
        <v>143</v>
      </c>
      <c r="G69" s="85" t="s">
        <v>144</v>
      </c>
      <c r="H69" s="85" t="s">
        <v>144</v>
      </c>
      <c r="I69" s="86">
        <v>37393</v>
      </c>
      <c r="J69" s="65" t="s">
        <v>21</v>
      </c>
      <c r="K69" s="87">
        <v>89.15</v>
      </c>
      <c r="L69" s="88">
        <v>0.66500000000000004</v>
      </c>
      <c r="M69" s="61">
        <v>140</v>
      </c>
      <c r="N69" s="89">
        <v>155</v>
      </c>
      <c r="O69" s="113">
        <v>155</v>
      </c>
      <c r="P69" s="90"/>
      <c r="Q69" s="113">
        <v>155</v>
      </c>
      <c r="R69" s="91">
        <f t="shared" si="29"/>
        <v>103.075</v>
      </c>
      <c r="S69" s="61">
        <v>110</v>
      </c>
      <c r="T69" s="92">
        <v>115</v>
      </c>
      <c r="U69" s="92">
        <v>120</v>
      </c>
      <c r="V69" s="82"/>
      <c r="W69" s="92">
        <v>120</v>
      </c>
      <c r="X69" s="97">
        <f t="shared" si="30"/>
        <v>79.800000000000011</v>
      </c>
      <c r="Y69" s="99">
        <f t="shared" si="31"/>
        <v>275</v>
      </c>
      <c r="Z69" s="97">
        <f t="shared" si="32"/>
        <v>182.875</v>
      </c>
      <c r="AA69" s="61">
        <v>210</v>
      </c>
      <c r="AB69" s="92">
        <v>220</v>
      </c>
      <c r="AC69" s="92">
        <v>225</v>
      </c>
      <c r="AD69" s="82"/>
      <c r="AE69" s="92">
        <v>225</v>
      </c>
      <c r="AF69" s="97">
        <f t="shared" si="33"/>
        <v>149.625</v>
      </c>
      <c r="AG69" s="99">
        <f t="shared" si="34"/>
        <v>500</v>
      </c>
      <c r="AH69" s="97">
        <f t="shared" si="35"/>
        <v>332.5</v>
      </c>
      <c r="AI69" s="92"/>
    </row>
    <row r="70" spans="1:35" x14ac:dyDescent="0.25">
      <c r="A70" s="92">
        <v>3</v>
      </c>
      <c r="B70" s="83">
        <v>3</v>
      </c>
      <c r="C70" s="84" t="s">
        <v>15</v>
      </c>
      <c r="D70" s="84" t="s">
        <v>14</v>
      </c>
      <c r="E70" s="84">
        <v>100</v>
      </c>
      <c r="F70" s="85" t="s">
        <v>142</v>
      </c>
      <c r="G70" s="65" t="s">
        <v>20</v>
      </c>
      <c r="H70" s="85" t="s">
        <v>20</v>
      </c>
      <c r="I70" s="86">
        <v>36854</v>
      </c>
      <c r="J70" s="65" t="s">
        <v>21</v>
      </c>
      <c r="K70" s="87">
        <v>94.5</v>
      </c>
      <c r="L70" s="88">
        <v>0.60360000000000003</v>
      </c>
      <c r="M70" s="61">
        <v>150</v>
      </c>
      <c r="N70" s="95">
        <v>165</v>
      </c>
      <c r="O70" s="112">
        <v>175</v>
      </c>
      <c r="P70" s="90"/>
      <c r="Q70" s="95">
        <v>165</v>
      </c>
      <c r="R70" s="91">
        <f t="shared" si="29"/>
        <v>99.594000000000008</v>
      </c>
      <c r="S70" s="61">
        <v>115</v>
      </c>
      <c r="T70" s="92">
        <v>120</v>
      </c>
      <c r="U70" s="114">
        <v>130</v>
      </c>
      <c r="V70" s="82"/>
      <c r="W70" s="92">
        <v>120</v>
      </c>
      <c r="X70" s="97">
        <f t="shared" si="30"/>
        <v>72.432000000000002</v>
      </c>
      <c r="Y70" s="99">
        <f t="shared" si="31"/>
        <v>285</v>
      </c>
      <c r="Z70" s="97">
        <f t="shared" si="32"/>
        <v>172.02600000000001</v>
      </c>
      <c r="AA70" s="61">
        <v>170</v>
      </c>
      <c r="AB70" s="92">
        <v>180</v>
      </c>
      <c r="AC70" s="116">
        <v>190</v>
      </c>
      <c r="AD70" s="82"/>
      <c r="AE70" s="116">
        <v>190</v>
      </c>
      <c r="AF70" s="97">
        <f t="shared" si="33"/>
        <v>114.68400000000001</v>
      </c>
      <c r="AG70" s="99">
        <f t="shared" si="34"/>
        <v>475</v>
      </c>
      <c r="AH70" s="97">
        <f t="shared" si="35"/>
        <v>286.71000000000004</v>
      </c>
      <c r="AI70" s="92"/>
    </row>
    <row r="71" spans="1:35" x14ac:dyDescent="0.25">
      <c r="A71" s="92">
        <v>2</v>
      </c>
      <c r="B71" s="83">
        <v>4</v>
      </c>
      <c r="C71" s="84" t="s">
        <v>15</v>
      </c>
      <c r="D71" s="84" t="s">
        <v>14</v>
      </c>
      <c r="E71" s="84">
        <v>75</v>
      </c>
      <c r="F71" s="85" t="s">
        <v>135</v>
      </c>
      <c r="G71" s="126" t="s">
        <v>23</v>
      </c>
      <c r="H71" s="126" t="s">
        <v>23</v>
      </c>
      <c r="I71" s="86">
        <v>37380</v>
      </c>
      <c r="J71" s="65" t="s">
        <v>21</v>
      </c>
      <c r="K71" s="87">
        <v>71.95</v>
      </c>
      <c r="L71" s="88">
        <v>0.77600000000000002</v>
      </c>
      <c r="M71" s="61">
        <v>100</v>
      </c>
      <c r="N71" s="95">
        <v>107.5</v>
      </c>
      <c r="O71" s="127">
        <v>112.5</v>
      </c>
      <c r="P71" s="61"/>
      <c r="Q71" s="127">
        <v>112.5</v>
      </c>
      <c r="R71" s="91">
        <f t="shared" si="29"/>
        <v>87.3</v>
      </c>
      <c r="S71" s="61">
        <v>75</v>
      </c>
      <c r="T71" s="92">
        <v>77.5</v>
      </c>
      <c r="U71" s="114">
        <v>80</v>
      </c>
      <c r="V71" s="82"/>
      <c r="W71" s="92">
        <v>77.5</v>
      </c>
      <c r="X71" s="97">
        <f t="shared" si="30"/>
        <v>60.14</v>
      </c>
      <c r="Y71" s="99">
        <f t="shared" si="31"/>
        <v>190</v>
      </c>
      <c r="Z71" s="97">
        <f t="shared" si="32"/>
        <v>147.44</v>
      </c>
      <c r="AA71" s="61">
        <v>120</v>
      </c>
      <c r="AB71" s="92">
        <v>130</v>
      </c>
      <c r="AC71" s="92">
        <v>135</v>
      </c>
      <c r="AD71" s="82"/>
      <c r="AE71" s="92">
        <v>135</v>
      </c>
      <c r="AF71" s="97">
        <f t="shared" si="33"/>
        <v>104.76</v>
      </c>
      <c r="AG71" s="99">
        <f t="shared" si="34"/>
        <v>325</v>
      </c>
      <c r="AH71" s="97">
        <f t="shared" si="35"/>
        <v>252.20000000000002</v>
      </c>
      <c r="AI71" s="92"/>
    </row>
    <row r="72" spans="1:35" x14ac:dyDescent="0.25">
      <c r="A72" s="99">
        <v>12</v>
      </c>
      <c r="B72" s="94">
        <v>1</v>
      </c>
      <c r="C72" s="94" t="s">
        <v>15</v>
      </c>
      <c r="D72" s="94" t="s">
        <v>14</v>
      </c>
      <c r="E72" s="94">
        <v>100</v>
      </c>
      <c r="F72" s="27" t="s">
        <v>145</v>
      </c>
      <c r="G72" s="56" t="s">
        <v>146</v>
      </c>
      <c r="H72" s="27" t="s">
        <v>20</v>
      </c>
      <c r="I72" s="28">
        <v>27895</v>
      </c>
      <c r="J72" s="56" t="s">
        <v>55</v>
      </c>
      <c r="K72" s="87">
        <v>91.5</v>
      </c>
      <c r="L72" s="88">
        <v>0.58489999999999998</v>
      </c>
      <c r="M72" s="61">
        <v>160</v>
      </c>
      <c r="N72" s="95">
        <v>170</v>
      </c>
      <c r="O72" s="104">
        <v>180</v>
      </c>
      <c r="P72" s="61"/>
      <c r="Q72" s="96">
        <v>170</v>
      </c>
      <c r="R72" s="97">
        <f t="shared" si="29"/>
        <v>99.432999999999993</v>
      </c>
      <c r="S72" s="17">
        <v>90</v>
      </c>
      <c r="T72" s="99">
        <v>100</v>
      </c>
      <c r="U72" s="98">
        <v>110</v>
      </c>
      <c r="V72" s="54"/>
      <c r="W72" s="99">
        <v>100</v>
      </c>
      <c r="X72" s="91">
        <f t="shared" si="30"/>
        <v>58.489999999999995</v>
      </c>
      <c r="Y72" s="92">
        <f t="shared" si="31"/>
        <v>270</v>
      </c>
      <c r="Z72" s="91">
        <f t="shared" si="32"/>
        <v>157.923</v>
      </c>
      <c r="AA72" s="17">
        <v>210</v>
      </c>
      <c r="AB72" s="99">
        <v>225</v>
      </c>
      <c r="AC72" s="100">
        <v>235</v>
      </c>
      <c r="AD72" s="54"/>
      <c r="AE72" s="99">
        <v>225</v>
      </c>
      <c r="AF72" s="91">
        <f t="shared" si="33"/>
        <v>131.60249999999999</v>
      </c>
      <c r="AG72" s="92">
        <f t="shared" si="34"/>
        <v>495</v>
      </c>
      <c r="AH72" s="91">
        <f t="shared" si="35"/>
        <v>289.52549999999997</v>
      </c>
      <c r="AI72" s="99"/>
    </row>
    <row r="73" spans="1:35" x14ac:dyDescent="0.25">
      <c r="A73" s="99">
        <v>12</v>
      </c>
      <c r="B73" s="31">
        <v>1</v>
      </c>
      <c r="C73" s="94" t="s">
        <v>15</v>
      </c>
      <c r="D73" s="94" t="s">
        <v>14</v>
      </c>
      <c r="E73" s="94">
        <v>67.5</v>
      </c>
      <c r="F73" s="109" t="s">
        <v>133</v>
      </c>
      <c r="G73" s="56" t="s">
        <v>134</v>
      </c>
      <c r="H73" s="27" t="s">
        <v>134</v>
      </c>
      <c r="I73" s="28">
        <v>35365</v>
      </c>
      <c r="J73" s="56" t="s">
        <v>19</v>
      </c>
      <c r="K73" s="87">
        <v>53.3</v>
      </c>
      <c r="L73" s="88">
        <v>0.92469999999999997</v>
      </c>
      <c r="M73" s="61">
        <v>110</v>
      </c>
      <c r="N73" s="95">
        <v>115</v>
      </c>
      <c r="O73" s="96">
        <v>120</v>
      </c>
      <c r="P73" s="90"/>
      <c r="Q73" s="96">
        <v>120</v>
      </c>
      <c r="R73" s="97">
        <f t="shared" si="29"/>
        <v>110.964</v>
      </c>
      <c r="S73" s="17">
        <v>60</v>
      </c>
      <c r="T73" s="99">
        <v>70</v>
      </c>
      <c r="U73" s="98">
        <v>75</v>
      </c>
      <c r="V73" s="54"/>
      <c r="W73" s="99">
        <v>70</v>
      </c>
      <c r="X73" s="91">
        <f t="shared" si="30"/>
        <v>64.728999999999999</v>
      </c>
      <c r="Y73" s="92">
        <f t="shared" si="31"/>
        <v>190</v>
      </c>
      <c r="Z73" s="91">
        <f t="shared" si="32"/>
        <v>175.69299999999998</v>
      </c>
      <c r="AA73" s="17">
        <v>115</v>
      </c>
      <c r="AB73" s="101">
        <v>122.5</v>
      </c>
      <c r="AC73" s="99">
        <v>130</v>
      </c>
      <c r="AD73" s="54"/>
      <c r="AE73" s="99">
        <v>130</v>
      </c>
      <c r="AF73" s="91">
        <f t="shared" si="33"/>
        <v>120.211</v>
      </c>
      <c r="AG73" s="92">
        <f t="shared" si="34"/>
        <v>320</v>
      </c>
      <c r="AH73" s="91">
        <f t="shared" si="35"/>
        <v>295.904</v>
      </c>
      <c r="AI73" s="99"/>
    </row>
    <row r="74" spans="1:35" x14ac:dyDescent="0.25">
      <c r="A74" s="99">
        <v>5</v>
      </c>
      <c r="B74" s="31">
        <v>2</v>
      </c>
      <c r="C74" s="94" t="s">
        <v>15</v>
      </c>
      <c r="D74" s="31" t="s">
        <v>14</v>
      </c>
      <c r="E74" s="94">
        <v>67.5</v>
      </c>
      <c r="F74" s="27" t="s">
        <v>136</v>
      </c>
      <c r="G74" s="106" t="s">
        <v>63</v>
      </c>
      <c r="H74" s="27" t="s">
        <v>20</v>
      </c>
      <c r="I74" s="28">
        <v>29902</v>
      </c>
      <c r="J74" s="65" t="s">
        <v>19</v>
      </c>
      <c r="K74" s="87">
        <v>50.55</v>
      </c>
      <c r="L74" s="88">
        <v>0.9849</v>
      </c>
      <c r="M74" s="61">
        <v>70</v>
      </c>
      <c r="N74" s="95">
        <v>90</v>
      </c>
      <c r="O74" s="104">
        <v>100</v>
      </c>
      <c r="P74" s="95"/>
      <c r="Q74" s="95">
        <v>90</v>
      </c>
      <c r="R74" s="97">
        <f t="shared" si="29"/>
        <v>88.641000000000005</v>
      </c>
      <c r="S74" s="17">
        <v>60</v>
      </c>
      <c r="T74" s="99">
        <v>70</v>
      </c>
      <c r="U74" s="99">
        <v>75</v>
      </c>
      <c r="V74" s="54"/>
      <c r="W74" s="99">
        <v>75</v>
      </c>
      <c r="X74" s="91">
        <f t="shared" si="30"/>
        <v>73.867500000000007</v>
      </c>
      <c r="Y74" s="92">
        <f t="shared" si="31"/>
        <v>165</v>
      </c>
      <c r="Z74" s="91">
        <f t="shared" si="32"/>
        <v>162.5085</v>
      </c>
      <c r="AA74" s="17">
        <v>130</v>
      </c>
      <c r="AB74" s="99">
        <v>130</v>
      </c>
      <c r="AC74" s="108">
        <v>145</v>
      </c>
      <c r="AD74" s="54"/>
      <c r="AE74" s="99">
        <v>145</v>
      </c>
      <c r="AF74" s="91">
        <f t="shared" si="33"/>
        <v>142.81049999999999</v>
      </c>
      <c r="AG74" s="92">
        <f t="shared" si="34"/>
        <v>310</v>
      </c>
      <c r="AH74" s="91">
        <f t="shared" si="35"/>
        <v>305.31900000000002</v>
      </c>
      <c r="AI74" s="99"/>
    </row>
    <row r="75" spans="1:35" x14ac:dyDescent="0.25">
      <c r="A75" s="99">
        <v>12</v>
      </c>
      <c r="B75" s="94">
        <v>1</v>
      </c>
      <c r="C75" s="94" t="s">
        <v>15</v>
      </c>
      <c r="D75" s="94" t="s">
        <v>14</v>
      </c>
      <c r="E75" s="94">
        <v>75</v>
      </c>
      <c r="F75" s="27" t="s">
        <v>172</v>
      </c>
      <c r="G75" s="27" t="s">
        <v>20</v>
      </c>
      <c r="H75" s="27" t="s">
        <v>20</v>
      </c>
      <c r="I75" s="28">
        <v>31901</v>
      </c>
      <c r="J75" s="56" t="s">
        <v>19</v>
      </c>
      <c r="K75" s="87">
        <v>74.8</v>
      </c>
      <c r="L75" s="88">
        <v>0.65590000000000004</v>
      </c>
      <c r="M75" s="61">
        <v>160</v>
      </c>
      <c r="N75" s="95">
        <v>170</v>
      </c>
      <c r="O75" s="112">
        <v>180</v>
      </c>
      <c r="P75" s="90"/>
      <c r="Q75" s="95">
        <v>170</v>
      </c>
      <c r="R75" s="97">
        <f t="shared" si="29"/>
        <v>111.503</v>
      </c>
      <c r="S75" s="17">
        <v>105</v>
      </c>
      <c r="T75" s="98">
        <v>115</v>
      </c>
      <c r="U75" s="98">
        <v>115</v>
      </c>
      <c r="V75" s="54"/>
      <c r="W75" s="17">
        <v>105</v>
      </c>
      <c r="X75" s="91">
        <f t="shared" si="30"/>
        <v>68.869500000000002</v>
      </c>
      <c r="Y75" s="92">
        <f t="shared" si="31"/>
        <v>275</v>
      </c>
      <c r="Z75" s="91">
        <f t="shared" si="32"/>
        <v>180.3725</v>
      </c>
      <c r="AA75" s="17">
        <v>210</v>
      </c>
      <c r="AB75" s="99">
        <v>230</v>
      </c>
      <c r="AC75" s="100">
        <v>240</v>
      </c>
      <c r="AD75" s="54"/>
      <c r="AE75" s="99">
        <v>230</v>
      </c>
      <c r="AF75" s="91">
        <f t="shared" si="33"/>
        <v>150.857</v>
      </c>
      <c r="AG75" s="92">
        <f t="shared" si="34"/>
        <v>505</v>
      </c>
      <c r="AH75" s="91">
        <f t="shared" si="35"/>
        <v>331.22950000000003</v>
      </c>
      <c r="AI75" s="99"/>
    </row>
    <row r="76" spans="1:35" x14ac:dyDescent="0.25">
      <c r="A76" s="99">
        <v>12</v>
      </c>
      <c r="B76" s="94">
        <v>1</v>
      </c>
      <c r="C76" s="94" t="s">
        <v>15</v>
      </c>
      <c r="D76" s="94" t="s">
        <v>14</v>
      </c>
      <c r="E76" s="94">
        <v>82.5</v>
      </c>
      <c r="F76" s="109" t="s">
        <v>119</v>
      </c>
      <c r="G76" s="56" t="s">
        <v>120</v>
      </c>
      <c r="H76" s="27" t="s">
        <v>120</v>
      </c>
      <c r="I76" s="28">
        <v>32841</v>
      </c>
      <c r="J76" s="65" t="s">
        <v>19</v>
      </c>
      <c r="K76" s="87">
        <v>81.3</v>
      </c>
      <c r="L76" s="88">
        <v>0.62570000000000003</v>
      </c>
      <c r="M76" s="61">
        <v>210</v>
      </c>
      <c r="N76" s="95">
        <v>220</v>
      </c>
      <c r="O76" s="124">
        <v>0</v>
      </c>
      <c r="P76" s="90"/>
      <c r="Q76" s="96">
        <v>220</v>
      </c>
      <c r="R76" s="97">
        <f t="shared" si="29"/>
        <v>137.654</v>
      </c>
      <c r="S76" s="17">
        <v>147.5</v>
      </c>
      <c r="T76" s="99">
        <v>157.5</v>
      </c>
      <c r="U76" s="98">
        <v>170</v>
      </c>
      <c r="V76" s="54"/>
      <c r="W76" s="99">
        <v>157.5</v>
      </c>
      <c r="X76" s="91">
        <f t="shared" si="30"/>
        <v>98.547750000000008</v>
      </c>
      <c r="Y76" s="92">
        <f t="shared" si="31"/>
        <v>377.5</v>
      </c>
      <c r="Z76" s="91">
        <f t="shared" si="32"/>
        <v>236.20175</v>
      </c>
      <c r="AA76" s="17">
        <v>230</v>
      </c>
      <c r="AB76" s="101">
        <v>247.5</v>
      </c>
      <c r="AC76" s="101">
        <v>0</v>
      </c>
      <c r="AD76" s="54"/>
      <c r="AE76" s="101">
        <v>247.5</v>
      </c>
      <c r="AF76" s="97">
        <f t="shared" si="33"/>
        <v>154.86075</v>
      </c>
      <c r="AG76" s="99">
        <f t="shared" si="34"/>
        <v>625</v>
      </c>
      <c r="AH76" s="97">
        <f t="shared" si="35"/>
        <v>391.0625</v>
      </c>
      <c r="AI76" s="99" t="s">
        <v>70</v>
      </c>
    </row>
    <row r="77" spans="1:35" x14ac:dyDescent="0.25">
      <c r="A77" s="99">
        <v>5</v>
      </c>
      <c r="B77" s="94">
        <v>2</v>
      </c>
      <c r="C77" s="94" t="s">
        <v>15</v>
      </c>
      <c r="D77" s="94" t="s">
        <v>14</v>
      </c>
      <c r="E77" s="94">
        <v>82.5</v>
      </c>
      <c r="F77" s="27" t="s">
        <v>171</v>
      </c>
      <c r="G77" s="27" t="s">
        <v>20</v>
      </c>
      <c r="H77" s="27" t="s">
        <v>20</v>
      </c>
      <c r="I77" s="28">
        <v>31120</v>
      </c>
      <c r="J77" s="65" t="s">
        <v>19</v>
      </c>
      <c r="K77" s="87">
        <v>80.75</v>
      </c>
      <c r="L77" s="88">
        <v>0.62839999999999996</v>
      </c>
      <c r="M77" s="61">
        <v>170</v>
      </c>
      <c r="N77" s="95">
        <v>175</v>
      </c>
      <c r="O77" s="61">
        <v>180</v>
      </c>
      <c r="P77" s="90"/>
      <c r="Q77" s="61">
        <v>180</v>
      </c>
      <c r="R77" s="97">
        <f t="shared" si="29"/>
        <v>113.11199999999999</v>
      </c>
      <c r="S77" s="17">
        <v>130</v>
      </c>
      <c r="T77" s="99">
        <v>137.5</v>
      </c>
      <c r="U77" s="98">
        <v>142.5</v>
      </c>
      <c r="V77" s="54"/>
      <c r="W77" s="99">
        <v>137.5</v>
      </c>
      <c r="X77" s="91">
        <f t="shared" si="30"/>
        <v>86.405000000000001</v>
      </c>
      <c r="Y77" s="92">
        <f t="shared" si="31"/>
        <v>317.5</v>
      </c>
      <c r="Z77" s="91">
        <f t="shared" si="32"/>
        <v>199.517</v>
      </c>
      <c r="AA77" s="17">
        <v>220</v>
      </c>
      <c r="AB77" s="99">
        <v>230</v>
      </c>
      <c r="AC77" s="100">
        <v>235</v>
      </c>
      <c r="AD77" s="54"/>
      <c r="AE77" s="99">
        <v>230</v>
      </c>
      <c r="AF77" s="91">
        <f t="shared" si="33"/>
        <v>144.53199999999998</v>
      </c>
      <c r="AG77" s="92">
        <f t="shared" si="34"/>
        <v>547.5</v>
      </c>
      <c r="AH77" s="91">
        <f t="shared" si="35"/>
        <v>344.04899999999998</v>
      </c>
      <c r="AI77" s="99" t="s">
        <v>72</v>
      </c>
    </row>
    <row r="78" spans="1:35" x14ac:dyDescent="0.25">
      <c r="A78" s="99">
        <v>3</v>
      </c>
      <c r="B78" s="94">
        <v>3</v>
      </c>
      <c r="C78" s="94" t="s">
        <v>15</v>
      </c>
      <c r="D78" s="94" t="s">
        <v>14</v>
      </c>
      <c r="E78" s="94">
        <v>82.5</v>
      </c>
      <c r="F78" s="27" t="s">
        <v>170</v>
      </c>
      <c r="G78" s="27" t="s">
        <v>43</v>
      </c>
      <c r="H78" s="27" t="s">
        <v>131</v>
      </c>
      <c r="I78" s="28">
        <v>34114</v>
      </c>
      <c r="J78" s="56" t="s">
        <v>19</v>
      </c>
      <c r="K78" s="87">
        <v>81</v>
      </c>
      <c r="L78" s="88">
        <v>0.62729999999999997</v>
      </c>
      <c r="M78" s="61">
        <v>185</v>
      </c>
      <c r="N78" s="95">
        <v>195</v>
      </c>
      <c r="O78" s="96">
        <v>200</v>
      </c>
      <c r="P78" s="90"/>
      <c r="Q78" s="95">
        <v>200</v>
      </c>
      <c r="R78" s="97">
        <f t="shared" si="29"/>
        <v>125.46</v>
      </c>
      <c r="S78" s="17">
        <v>110</v>
      </c>
      <c r="T78" s="101">
        <v>117.5</v>
      </c>
      <c r="U78" s="99">
        <v>122.5</v>
      </c>
      <c r="V78" s="54"/>
      <c r="W78" s="99">
        <v>122.5</v>
      </c>
      <c r="X78" s="91">
        <f t="shared" si="30"/>
        <v>76.844250000000002</v>
      </c>
      <c r="Y78" s="92">
        <f t="shared" si="31"/>
        <v>322.5</v>
      </c>
      <c r="Z78" s="91">
        <f t="shared" si="32"/>
        <v>202.30425</v>
      </c>
      <c r="AA78" s="17">
        <v>210</v>
      </c>
      <c r="AB78" s="99">
        <v>220</v>
      </c>
      <c r="AC78" s="100">
        <v>225</v>
      </c>
      <c r="AD78" s="54"/>
      <c r="AE78" s="99">
        <v>220</v>
      </c>
      <c r="AF78" s="91">
        <f t="shared" si="33"/>
        <v>138.006</v>
      </c>
      <c r="AG78" s="92">
        <f t="shared" si="34"/>
        <v>542.5</v>
      </c>
      <c r="AH78" s="91">
        <f t="shared" si="35"/>
        <v>340.31025</v>
      </c>
      <c r="AI78" s="99"/>
    </row>
    <row r="79" spans="1:35" x14ac:dyDescent="0.25">
      <c r="A79" s="92">
        <v>2</v>
      </c>
      <c r="B79" s="84">
        <v>4</v>
      </c>
      <c r="C79" s="84" t="s">
        <v>15</v>
      </c>
      <c r="D79" s="84" t="s">
        <v>14</v>
      </c>
      <c r="E79" s="84">
        <v>82.5</v>
      </c>
      <c r="F79" s="85" t="s">
        <v>165</v>
      </c>
      <c r="G79" s="65" t="s">
        <v>134</v>
      </c>
      <c r="H79" s="85" t="s">
        <v>134</v>
      </c>
      <c r="I79" s="86">
        <v>35708</v>
      </c>
      <c r="J79" s="65" t="s">
        <v>19</v>
      </c>
      <c r="K79" s="87">
        <v>80.349999999999994</v>
      </c>
      <c r="L79" s="88">
        <v>0.63119999999999998</v>
      </c>
      <c r="M79" s="61">
        <v>150</v>
      </c>
      <c r="N79" s="95">
        <v>165</v>
      </c>
      <c r="O79" s="89">
        <v>170</v>
      </c>
      <c r="P79" s="90"/>
      <c r="Q79" s="95">
        <v>165</v>
      </c>
      <c r="R79" s="91">
        <f t="shared" si="29"/>
        <v>104.148</v>
      </c>
      <c r="S79" s="61">
        <v>110</v>
      </c>
      <c r="T79" s="92">
        <v>115</v>
      </c>
      <c r="U79" s="114">
        <v>120</v>
      </c>
      <c r="V79" s="82"/>
      <c r="W79" s="92">
        <v>115</v>
      </c>
      <c r="X79" s="97">
        <f t="shared" si="30"/>
        <v>72.587999999999994</v>
      </c>
      <c r="Y79" s="99">
        <f t="shared" si="31"/>
        <v>280</v>
      </c>
      <c r="Z79" s="97">
        <f t="shared" si="32"/>
        <v>176.73599999999999</v>
      </c>
      <c r="AA79" s="89">
        <v>160</v>
      </c>
      <c r="AB79" s="61">
        <v>160</v>
      </c>
      <c r="AC79" s="116">
        <v>175</v>
      </c>
      <c r="AD79" s="82"/>
      <c r="AE79" s="116">
        <v>175</v>
      </c>
      <c r="AF79" s="97">
        <f t="shared" si="33"/>
        <v>110.46</v>
      </c>
      <c r="AG79" s="99">
        <f t="shared" si="34"/>
        <v>455</v>
      </c>
      <c r="AH79" s="97">
        <f t="shared" si="35"/>
        <v>287.19599999999997</v>
      </c>
      <c r="AI79" s="92"/>
    </row>
    <row r="80" spans="1:35" x14ac:dyDescent="0.25">
      <c r="A80" s="92">
        <v>12</v>
      </c>
      <c r="B80" s="84">
        <v>1</v>
      </c>
      <c r="C80" s="84" t="s">
        <v>15</v>
      </c>
      <c r="D80" s="84" t="s">
        <v>14</v>
      </c>
      <c r="E80" s="84">
        <v>90</v>
      </c>
      <c r="F80" s="85" t="s">
        <v>166</v>
      </c>
      <c r="G80" s="85" t="s">
        <v>23</v>
      </c>
      <c r="H80" s="85" t="s">
        <v>167</v>
      </c>
      <c r="I80" s="86">
        <v>33036</v>
      </c>
      <c r="J80" s="65" t="s">
        <v>19</v>
      </c>
      <c r="K80" s="87">
        <v>85.85</v>
      </c>
      <c r="L80" s="88">
        <v>0.60309999999999997</v>
      </c>
      <c r="M80" s="61">
        <v>115</v>
      </c>
      <c r="N80" s="95">
        <v>120</v>
      </c>
      <c r="O80" s="95">
        <v>130</v>
      </c>
      <c r="P80" s="90"/>
      <c r="Q80" s="95">
        <v>130</v>
      </c>
      <c r="R80" s="91">
        <f t="shared" si="29"/>
        <v>78.402999999999992</v>
      </c>
      <c r="S80" s="61">
        <v>85</v>
      </c>
      <c r="T80" s="92">
        <v>87.5</v>
      </c>
      <c r="U80" s="114">
        <v>90</v>
      </c>
      <c r="V80" s="82"/>
      <c r="W80" s="92">
        <v>87.5</v>
      </c>
      <c r="X80" s="97">
        <f t="shared" si="30"/>
        <v>52.771249999999995</v>
      </c>
      <c r="Y80" s="99">
        <f t="shared" si="31"/>
        <v>217.5</v>
      </c>
      <c r="Z80" s="97">
        <f t="shared" si="32"/>
        <v>131.17425</v>
      </c>
      <c r="AA80" s="61">
        <v>160</v>
      </c>
      <c r="AB80" s="92">
        <v>170</v>
      </c>
      <c r="AC80" s="116">
        <v>180</v>
      </c>
      <c r="AD80" s="82"/>
      <c r="AE80" s="116">
        <v>180</v>
      </c>
      <c r="AF80" s="97">
        <f t="shared" si="33"/>
        <v>108.55799999999999</v>
      </c>
      <c r="AG80" s="99">
        <f t="shared" si="34"/>
        <v>397.5</v>
      </c>
      <c r="AH80" s="97">
        <f t="shared" si="35"/>
        <v>239.73224999999999</v>
      </c>
      <c r="AI80" s="92"/>
    </row>
    <row r="81" spans="1:35" x14ac:dyDescent="0.25">
      <c r="A81" s="92">
        <v>12</v>
      </c>
      <c r="B81" s="84">
        <v>1</v>
      </c>
      <c r="C81" s="84" t="s">
        <v>15</v>
      </c>
      <c r="D81" s="84" t="s">
        <v>14</v>
      </c>
      <c r="E81" s="84">
        <v>100</v>
      </c>
      <c r="F81" s="85" t="s">
        <v>175</v>
      </c>
      <c r="G81" s="65" t="s">
        <v>63</v>
      </c>
      <c r="H81" s="85" t="s">
        <v>20</v>
      </c>
      <c r="I81" s="86">
        <v>31482</v>
      </c>
      <c r="J81" s="65" t="s">
        <v>19</v>
      </c>
      <c r="K81" s="87">
        <v>95.9</v>
      </c>
      <c r="L81" s="88">
        <v>0.56510000000000005</v>
      </c>
      <c r="M81" s="61">
        <v>210</v>
      </c>
      <c r="N81" s="95">
        <v>220</v>
      </c>
      <c r="O81" s="89">
        <v>225</v>
      </c>
      <c r="P81" s="90"/>
      <c r="Q81" s="95">
        <v>220</v>
      </c>
      <c r="R81" s="91">
        <f t="shared" si="29"/>
        <v>124.32200000000002</v>
      </c>
      <c r="S81" s="61">
        <v>160</v>
      </c>
      <c r="T81" s="114">
        <v>165</v>
      </c>
      <c r="U81" s="114">
        <v>165</v>
      </c>
      <c r="V81" s="82"/>
      <c r="W81" s="61">
        <v>160</v>
      </c>
      <c r="X81" s="97">
        <f t="shared" si="30"/>
        <v>90.416000000000011</v>
      </c>
      <c r="Y81" s="99">
        <f t="shared" si="31"/>
        <v>380</v>
      </c>
      <c r="Z81" s="97">
        <f t="shared" si="32"/>
        <v>214.73800000000003</v>
      </c>
      <c r="AA81" s="61">
        <v>230</v>
      </c>
      <c r="AB81" s="114">
        <v>240</v>
      </c>
      <c r="AC81" s="114">
        <v>240</v>
      </c>
      <c r="AD81" s="82"/>
      <c r="AE81" s="61">
        <v>230</v>
      </c>
      <c r="AF81" s="97">
        <f t="shared" si="33"/>
        <v>129.97300000000001</v>
      </c>
      <c r="AG81" s="99">
        <f t="shared" si="34"/>
        <v>610</v>
      </c>
      <c r="AH81" s="97">
        <f t="shared" si="35"/>
        <v>344.71100000000001</v>
      </c>
      <c r="AI81" s="92" t="s">
        <v>71</v>
      </c>
    </row>
    <row r="82" spans="1:35" x14ac:dyDescent="0.25">
      <c r="A82" s="92">
        <v>5</v>
      </c>
      <c r="B82" s="84">
        <v>2</v>
      </c>
      <c r="C82" s="84" t="s">
        <v>15</v>
      </c>
      <c r="D82" s="84" t="s">
        <v>14</v>
      </c>
      <c r="E82" s="84">
        <v>100</v>
      </c>
      <c r="F82" s="85" t="s">
        <v>176</v>
      </c>
      <c r="G82" s="85" t="s">
        <v>20</v>
      </c>
      <c r="H82" s="85" t="s">
        <v>20</v>
      </c>
      <c r="I82" s="86">
        <v>30650</v>
      </c>
      <c r="J82" s="65" t="s">
        <v>19</v>
      </c>
      <c r="K82" s="87">
        <v>99.3</v>
      </c>
      <c r="L82" s="88">
        <v>0.55579999999999996</v>
      </c>
      <c r="M82" s="61">
        <v>200</v>
      </c>
      <c r="N82" s="95">
        <v>220</v>
      </c>
      <c r="O82" s="118">
        <v>240</v>
      </c>
      <c r="P82" s="90"/>
      <c r="Q82" s="118">
        <v>240</v>
      </c>
      <c r="R82" s="91">
        <f t="shared" si="29"/>
        <v>133.392</v>
      </c>
      <c r="S82" s="89">
        <v>150</v>
      </c>
      <c r="T82" s="92">
        <v>150</v>
      </c>
      <c r="U82" s="114">
        <v>155</v>
      </c>
      <c r="V82" s="82"/>
      <c r="W82" s="92">
        <v>150</v>
      </c>
      <c r="X82" s="97">
        <f t="shared" si="30"/>
        <v>83.36999999999999</v>
      </c>
      <c r="Y82" s="99">
        <f t="shared" si="31"/>
        <v>390</v>
      </c>
      <c r="Z82" s="97">
        <f t="shared" si="32"/>
        <v>216.76199999999997</v>
      </c>
      <c r="AA82" s="61">
        <v>200</v>
      </c>
      <c r="AB82" s="92">
        <v>220</v>
      </c>
      <c r="AC82" s="120">
        <v>245</v>
      </c>
      <c r="AD82" s="82"/>
      <c r="AE82" s="92">
        <v>220</v>
      </c>
      <c r="AF82" s="97">
        <f t="shared" si="33"/>
        <v>122.276</v>
      </c>
      <c r="AG82" s="99">
        <f t="shared" si="34"/>
        <v>610</v>
      </c>
      <c r="AH82" s="97">
        <f t="shared" si="35"/>
        <v>339.03799999999995</v>
      </c>
      <c r="AI82" s="92"/>
    </row>
    <row r="83" spans="1:35" x14ac:dyDescent="0.25">
      <c r="A83" s="92">
        <v>3</v>
      </c>
      <c r="B83" s="84">
        <v>3</v>
      </c>
      <c r="C83" s="84" t="s">
        <v>15</v>
      </c>
      <c r="D83" s="84" t="s">
        <v>14</v>
      </c>
      <c r="E83" s="84">
        <v>100</v>
      </c>
      <c r="F83" s="85" t="s">
        <v>173</v>
      </c>
      <c r="G83" s="85" t="s">
        <v>20</v>
      </c>
      <c r="H83" s="85" t="s">
        <v>20</v>
      </c>
      <c r="I83" s="86">
        <v>35564</v>
      </c>
      <c r="J83" s="65" t="s">
        <v>174</v>
      </c>
      <c r="K83" s="87">
        <v>96.45</v>
      </c>
      <c r="L83" s="88">
        <v>0.56330000000000002</v>
      </c>
      <c r="M83" s="89">
        <v>130</v>
      </c>
      <c r="N83" s="95">
        <v>130</v>
      </c>
      <c r="O83" s="118">
        <v>145</v>
      </c>
      <c r="P83" s="90"/>
      <c r="Q83" s="95">
        <v>145</v>
      </c>
      <c r="R83" s="91">
        <f t="shared" si="29"/>
        <v>81.6785</v>
      </c>
      <c r="S83" s="61">
        <v>115</v>
      </c>
      <c r="T83" s="92">
        <v>120</v>
      </c>
      <c r="U83" s="92">
        <v>125</v>
      </c>
      <c r="V83" s="82"/>
      <c r="W83" s="92">
        <v>125</v>
      </c>
      <c r="X83" s="97">
        <f t="shared" si="30"/>
        <v>70.412500000000009</v>
      </c>
      <c r="Y83" s="99">
        <f t="shared" si="31"/>
        <v>270</v>
      </c>
      <c r="Z83" s="97">
        <f t="shared" si="32"/>
        <v>152.09100000000001</v>
      </c>
      <c r="AA83" s="61">
        <v>220</v>
      </c>
      <c r="AB83" s="92">
        <v>235</v>
      </c>
      <c r="AC83" s="119">
        <v>240</v>
      </c>
      <c r="AD83" s="82"/>
      <c r="AE83" s="92">
        <v>235</v>
      </c>
      <c r="AF83" s="97">
        <f t="shared" si="33"/>
        <v>132.37550000000002</v>
      </c>
      <c r="AG83" s="99">
        <f t="shared" si="34"/>
        <v>505</v>
      </c>
      <c r="AH83" s="97">
        <f t="shared" si="35"/>
        <v>284.4665</v>
      </c>
      <c r="AI83" s="92"/>
    </row>
    <row r="84" spans="1:35" x14ac:dyDescent="0.25">
      <c r="A84" s="99"/>
      <c r="B84" s="31"/>
      <c r="C84" s="94"/>
      <c r="D84" s="94"/>
      <c r="E84" s="105"/>
      <c r="F84" s="75" t="s">
        <v>149</v>
      </c>
      <c r="G84" s="117" t="s">
        <v>151</v>
      </c>
      <c r="H84" s="27"/>
      <c r="I84" s="28"/>
      <c r="J84" s="56"/>
      <c r="K84" s="87"/>
      <c r="L84" s="88"/>
      <c r="M84" s="61"/>
      <c r="N84" s="89"/>
      <c r="O84" s="112"/>
      <c r="P84" s="90"/>
      <c r="Q84" s="61"/>
      <c r="R84" s="97"/>
      <c r="S84" s="104"/>
      <c r="T84" s="99"/>
      <c r="U84" s="99"/>
      <c r="V84" s="54"/>
      <c r="W84" s="99"/>
      <c r="X84" s="91"/>
      <c r="Y84" s="92"/>
      <c r="Z84" s="91"/>
      <c r="AA84" s="17"/>
      <c r="AB84" s="99"/>
      <c r="AC84" s="100"/>
      <c r="AD84" s="54"/>
      <c r="AE84" s="99"/>
      <c r="AF84" s="91"/>
      <c r="AG84" s="92"/>
      <c r="AH84" s="91"/>
      <c r="AI84" s="99"/>
    </row>
    <row r="85" spans="1:35" x14ac:dyDescent="0.25">
      <c r="A85" s="92">
        <v>12</v>
      </c>
      <c r="B85" s="83">
        <v>1</v>
      </c>
      <c r="C85" s="83" t="s">
        <v>95</v>
      </c>
      <c r="D85" s="83" t="s">
        <v>139</v>
      </c>
      <c r="E85" s="84">
        <v>90</v>
      </c>
      <c r="F85" s="103" t="s">
        <v>182</v>
      </c>
      <c r="G85" s="65" t="s">
        <v>162</v>
      </c>
      <c r="H85" s="121" t="s">
        <v>179</v>
      </c>
      <c r="I85" s="122">
        <v>27709</v>
      </c>
      <c r="J85" s="65" t="s">
        <v>55</v>
      </c>
      <c r="K85" s="87">
        <v>89.45</v>
      </c>
      <c r="L85" s="88">
        <v>0.59789999999999999</v>
      </c>
      <c r="M85" s="89">
        <v>240</v>
      </c>
      <c r="N85" s="89">
        <v>240</v>
      </c>
      <c r="O85" s="118">
        <v>250</v>
      </c>
      <c r="P85" s="90"/>
      <c r="Q85" s="118">
        <v>250</v>
      </c>
      <c r="R85" s="91">
        <f>L85*Q85</f>
        <v>149.47499999999999</v>
      </c>
      <c r="S85" s="61">
        <v>160</v>
      </c>
      <c r="T85" s="92">
        <v>170</v>
      </c>
      <c r="U85" s="92">
        <v>180</v>
      </c>
      <c r="V85" s="82"/>
      <c r="W85" s="92">
        <v>180</v>
      </c>
      <c r="X85" s="97">
        <f>W85*L85</f>
        <v>107.622</v>
      </c>
      <c r="Y85" s="99">
        <f>W85+Q85</f>
        <v>430</v>
      </c>
      <c r="Z85" s="97">
        <f>Y85*L85</f>
        <v>257.09699999999998</v>
      </c>
      <c r="AA85" s="61">
        <v>240</v>
      </c>
      <c r="AB85" s="123">
        <v>250</v>
      </c>
      <c r="AC85" s="85">
        <v>250</v>
      </c>
      <c r="AD85" s="82"/>
      <c r="AE85" s="85">
        <v>250</v>
      </c>
      <c r="AF85" s="97">
        <f>AE85*L85</f>
        <v>149.47499999999999</v>
      </c>
      <c r="AG85" s="99">
        <f>AE85+Y85</f>
        <v>680</v>
      </c>
      <c r="AH85" s="97">
        <f>AG85*L85</f>
        <v>406.572</v>
      </c>
      <c r="AI85" s="92"/>
    </row>
    <row r="86" spans="1:35" x14ac:dyDescent="0.25">
      <c r="A86" s="92">
        <v>12</v>
      </c>
      <c r="B86" s="84">
        <v>1</v>
      </c>
      <c r="C86" s="84" t="s">
        <v>95</v>
      </c>
      <c r="D86" s="84" t="s">
        <v>139</v>
      </c>
      <c r="E86" s="84">
        <v>82.5</v>
      </c>
      <c r="F86" s="85" t="s">
        <v>178</v>
      </c>
      <c r="G86" s="65" t="s">
        <v>43</v>
      </c>
      <c r="H86" s="85" t="s">
        <v>179</v>
      </c>
      <c r="I86" s="86">
        <v>33518</v>
      </c>
      <c r="J86" s="65" t="s">
        <v>19</v>
      </c>
      <c r="K86" s="87">
        <v>82.3</v>
      </c>
      <c r="L86" s="88">
        <v>0.62029999999999996</v>
      </c>
      <c r="M86" s="61">
        <v>240</v>
      </c>
      <c r="N86" s="95">
        <v>250</v>
      </c>
      <c r="O86" s="95">
        <v>260</v>
      </c>
      <c r="P86" s="90"/>
      <c r="Q86" s="95">
        <v>260</v>
      </c>
      <c r="R86" s="91">
        <f>L86*Q86</f>
        <v>161.27799999999999</v>
      </c>
      <c r="S86" s="89">
        <v>155</v>
      </c>
      <c r="T86" s="92">
        <v>160</v>
      </c>
      <c r="U86" s="92">
        <v>170</v>
      </c>
      <c r="V86" s="82"/>
      <c r="W86" s="92">
        <v>170</v>
      </c>
      <c r="X86" s="97">
        <f>W86*L86</f>
        <v>105.45099999999999</v>
      </c>
      <c r="Y86" s="99">
        <f>W86+Q86</f>
        <v>430</v>
      </c>
      <c r="Z86" s="97">
        <f>Y86*L86</f>
        <v>266.72899999999998</v>
      </c>
      <c r="AA86" s="61">
        <v>225</v>
      </c>
      <c r="AB86" s="93">
        <v>237.5</v>
      </c>
      <c r="AC86" s="120">
        <v>250</v>
      </c>
      <c r="AD86" s="82"/>
      <c r="AE86" s="58">
        <f>AB86</f>
        <v>237.5</v>
      </c>
      <c r="AF86" s="97">
        <f>AE86*L86</f>
        <v>147.32124999999999</v>
      </c>
      <c r="AG86" s="99">
        <f>AE86+Y86</f>
        <v>667.5</v>
      </c>
      <c r="AH86" s="97">
        <f>AG86*L86</f>
        <v>414.05024999999995</v>
      </c>
      <c r="AI86" s="92"/>
    </row>
    <row r="87" spans="1:35" x14ac:dyDescent="0.25">
      <c r="A87" s="92">
        <v>5</v>
      </c>
      <c r="B87" s="84">
        <v>2</v>
      </c>
      <c r="C87" s="84" t="s">
        <v>95</v>
      </c>
      <c r="D87" s="84" t="s">
        <v>139</v>
      </c>
      <c r="E87" s="84" t="s">
        <v>17</v>
      </c>
      <c r="F87" s="85" t="s">
        <v>184</v>
      </c>
      <c r="G87" s="85" t="s">
        <v>43</v>
      </c>
      <c r="H87" s="85" t="s">
        <v>131</v>
      </c>
      <c r="I87" s="86">
        <v>33764</v>
      </c>
      <c r="J87" s="65" t="s">
        <v>19</v>
      </c>
      <c r="K87" s="87">
        <v>125</v>
      </c>
      <c r="L87" s="88">
        <v>0.52100000000000002</v>
      </c>
      <c r="M87" s="61">
        <v>290</v>
      </c>
      <c r="N87" s="95">
        <v>300</v>
      </c>
      <c r="O87" s="118">
        <v>0</v>
      </c>
      <c r="P87" s="90"/>
      <c r="Q87" s="95">
        <v>300</v>
      </c>
      <c r="R87" s="91">
        <f>L87*Q87</f>
        <v>156.30000000000001</v>
      </c>
      <c r="S87" s="61">
        <v>180</v>
      </c>
      <c r="T87" s="92">
        <v>190</v>
      </c>
      <c r="U87" s="92">
        <v>200</v>
      </c>
      <c r="V87" s="82"/>
      <c r="W87" s="92">
        <v>200</v>
      </c>
      <c r="X87" s="97">
        <f>W87*L87</f>
        <v>104.2</v>
      </c>
      <c r="Y87" s="99">
        <f>W87+Q87</f>
        <v>500</v>
      </c>
      <c r="Z87" s="97">
        <f>Y87*L87</f>
        <v>260.5</v>
      </c>
      <c r="AA87" s="61">
        <v>250</v>
      </c>
      <c r="AB87" s="92">
        <v>270</v>
      </c>
      <c r="AC87" s="125">
        <v>285</v>
      </c>
      <c r="AD87" s="82"/>
      <c r="AE87" s="92">
        <v>270</v>
      </c>
      <c r="AF87" s="97">
        <f>AE87*L87</f>
        <v>140.67000000000002</v>
      </c>
      <c r="AG87" s="99">
        <f>AE87+Y87</f>
        <v>770</v>
      </c>
      <c r="AH87" s="97">
        <f>AG87*L87</f>
        <v>401.17</v>
      </c>
      <c r="AI87" s="92"/>
    </row>
    <row r="88" spans="1:35" x14ac:dyDescent="0.25">
      <c r="A88" s="92">
        <v>3</v>
      </c>
      <c r="B88" s="83">
        <v>3</v>
      </c>
      <c r="C88" s="83" t="s">
        <v>95</v>
      </c>
      <c r="D88" s="83" t="s">
        <v>139</v>
      </c>
      <c r="E88" s="84">
        <v>90</v>
      </c>
      <c r="F88" s="103" t="s">
        <v>182</v>
      </c>
      <c r="G88" s="65" t="s">
        <v>162</v>
      </c>
      <c r="H88" s="121" t="s">
        <v>179</v>
      </c>
      <c r="I88" s="122">
        <v>27709</v>
      </c>
      <c r="J88" s="65" t="s">
        <v>19</v>
      </c>
      <c r="K88" s="87">
        <v>89.45</v>
      </c>
      <c r="L88" s="88">
        <v>0.58730000000000004</v>
      </c>
      <c r="M88" s="89">
        <v>240</v>
      </c>
      <c r="N88" s="89">
        <v>240</v>
      </c>
      <c r="O88" s="118">
        <v>250</v>
      </c>
      <c r="P88" s="90"/>
      <c r="Q88" s="118">
        <v>250</v>
      </c>
      <c r="R88" s="91">
        <f>L88*Q88</f>
        <v>146.82500000000002</v>
      </c>
      <c r="S88" s="61">
        <v>160</v>
      </c>
      <c r="T88" s="92">
        <v>170</v>
      </c>
      <c r="U88" s="92">
        <v>180</v>
      </c>
      <c r="V88" s="82"/>
      <c r="W88" s="92">
        <v>180</v>
      </c>
      <c r="X88" s="97">
        <f>W88*L88</f>
        <v>105.71400000000001</v>
      </c>
      <c r="Y88" s="99">
        <f>W88+Q88</f>
        <v>430</v>
      </c>
      <c r="Z88" s="97">
        <f>Y88*L88</f>
        <v>252.53900000000002</v>
      </c>
      <c r="AA88" s="61">
        <v>240</v>
      </c>
      <c r="AB88" s="123">
        <v>250</v>
      </c>
      <c r="AC88" s="85">
        <v>250</v>
      </c>
      <c r="AD88" s="82"/>
      <c r="AE88" s="85">
        <v>250</v>
      </c>
      <c r="AF88" s="97">
        <f>AE88*L88</f>
        <v>146.82500000000002</v>
      </c>
      <c r="AG88" s="99">
        <f>AE88+Y88</f>
        <v>680</v>
      </c>
      <c r="AH88" s="97">
        <f>AG88*L88</f>
        <v>399.36400000000003</v>
      </c>
      <c r="AI88" s="92"/>
    </row>
    <row r="89" spans="1:35" x14ac:dyDescent="0.25">
      <c r="A89" s="99"/>
      <c r="B89" s="31"/>
      <c r="C89" s="94"/>
      <c r="D89" s="94"/>
      <c r="E89" s="105"/>
      <c r="F89" s="75" t="s">
        <v>149</v>
      </c>
      <c r="G89" s="117" t="s">
        <v>150</v>
      </c>
      <c r="H89" s="27"/>
      <c r="I89" s="28"/>
      <c r="J89" s="56"/>
      <c r="K89" s="87"/>
      <c r="L89" s="88"/>
      <c r="M89" s="61"/>
      <c r="N89" s="89"/>
      <c r="O89" s="112"/>
      <c r="P89" s="90"/>
      <c r="Q89" s="61"/>
      <c r="R89" s="97"/>
      <c r="S89" s="104"/>
      <c r="T89" s="99"/>
      <c r="U89" s="99"/>
      <c r="V89" s="54"/>
      <c r="W89" s="99"/>
      <c r="X89" s="91"/>
      <c r="Y89" s="92"/>
      <c r="Z89" s="91"/>
      <c r="AA89" s="17"/>
      <c r="AB89" s="99"/>
      <c r="AC89" s="100"/>
      <c r="AD89" s="54"/>
      <c r="AE89" s="99"/>
      <c r="AF89" s="91"/>
      <c r="AG89" s="92"/>
      <c r="AH89" s="91"/>
      <c r="AI89" s="99"/>
    </row>
    <row r="90" spans="1:35" x14ac:dyDescent="0.25">
      <c r="A90" s="92">
        <v>12</v>
      </c>
      <c r="B90" s="84">
        <v>1</v>
      </c>
      <c r="C90" s="84" t="s">
        <v>95</v>
      </c>
      <c r="D90" s="84" t="s">
        <v>14</v>
      </c>
      <c r="E90" s="84">
        <v>82.5</v>
      </c>
      <c r="F90" s="85" t="s">
        <v>177</v>
      </c>
      <c r="G90" s="65" t="s">
        <v>58</v>
      </c>
      <c r="H90" s="85" t="s">
        <v>59</v>
      </c>
      <c r="I90" s="86">
        <v>31395</v>
      </c>
      <c r="J90" s="65" t="s">
        <v>19</v>
      </c>
      <c r="K90" s="87">
        <v>81.45</v>
      </c>
      <c r="L90" s="88">
        <v>0.62460000000000004</v>
      </c>
      <c r="M90" s="61">
        <v>200</v>
      </c>
      <c r="N90" s="95">
        <v>210</v>
      </c>
      <c r="O90" s="95">
        <v>215</v>
      </c>
      <c r="P90" s="90"/>
      <c r="Q90" s="95">
        <v>215</v>
      </c>
      <c r="R90" s="91">
        <f>L90*Q90</f>
        <v>134.28900000000002</v>
      </c>
      <c r="S90" s="61">
        <v>170</v>
      </c>
      <c r="T90" s="92">
        <v>175</v>
      </c>
      <c r="U90" s="114">
        <v>180</v>
      </c>
      <c r="V90" s="82"/>
      <c r="W90" s="92">
        <v>175</v>
      </c>
      <c r="X90" s="97">
        <f>W90*L90</f>
        <v>109.30500000000001</v>
      </c>
      <c r="Y90" s="99">
        <f>W90+Q90</f>
        <v>390</v>
      </c>
      <c r="Z90" s="97">
        <f>Y90*L90</f>
        <v>243.59400000000002</v>
      </c>
      <c r="AA90" s="61">
        <v>240</v>
      </c>
      <c r="AB90" s="114">
        <v>245</v>
      </c>
      <c r="AC90" s="114">
        <v>245</v>
      </c>
      <c r="AD90" s="82"/>
      <c r="AE90" s="61">
        <v>240</v>
      </c>
      <c r="AF90" s="97">
        <f>AE90*L90</f>
        <v>149.904</v>
      </c>
      <c r="AG90" s="99">
        <f>AE90+Y90</f>
        <v>630</v>
      </c>
      <c r="AH90" s="97">
        <f>AG90*L90</f>
        <v>393.49800000000005</v>
      </c>
      <c r="AI90" s="92"/>
    </row>
    <row r="91" spans="1:35" x14ac:dyDescent="0.25">
      <c r="A91" s="99">
        <v>12</v>
      </c>
      <c r="B91" s="94">
        <v>1</v>
      </c>
      <c r="C91" s="94" t="s">
        <v>95</v>
      </c>
      <c r="D91" s="94" t="s">
        <v>14</v>
      </c>
      <c r="E91" s="94">
        <v>110</v>
      </c>
      <c r="F91" s="27" t="s">
        <v>183</v>
      </c>
      <c r="G91" s="27" t="s">
        <v>43</v>
      </c>
      <c r="H91" s="27" t="s">
        <v>131</v>
      </c>
      <c r="I91" s="28">
        <v>31085</v>
      </c>
      <c r="J91" s="56" t="s">
        <v>19</v>
      </c>
      <c r="K91" s="87">
        <v>107.2</v>
      </c>
      <c r="L91" s="88">
        <v>0.54020000000000001</v>
      </c>
      <c r="M91" s="61">
        <v>215</v>
      </c>
      <c r="N91" s="95">
        <v>225</v>
      </c>
      <c r="O91" s="124">
        <v>235</v>
      </c>
      <c r="P91" s="90"/>
      <c r="Q91" s="124">
        <v>235</v>
      </c>
      <c r="R91" s="97">
        <f>L91*Q91</f>
        <v>126.947</v>
      </c>
      <c r="S91" s="17">
        <v>160</v>
      </c>
      <c r="T91" s="99">
        <v>170</v>
      </c>
      <c r="U91" s="99">
        <v>175</v>
      </c>
      <c r="V91" s="54"/>
      <c r="W91" s="99">
        <v>175</v>
      </c>
      <c r="X91" s="91">
        <f>W91*L91</f>
        <v>94.534999999999997</v>
      </c>
      <c r="Y91" s="92">
        <f>W91+Q91</f>
        <v>410</v>
      </c>
      <c r="Z91" s="91">
        <f>Y91*L91</f>
        <v>221.482</v>
      </c>
      <c r="AA91" s="17">
        <v>250</v>
      </c>
      <c r="AB91" s="101">
        <v>257.5</v>
      </c>
      <c r="AC91" s="101">
        <v>262.5</v>
      </c>
      <c r="AD91" s="54"/>
      <c r="AE91" s="101">
        <v>262.5</v>
      </c>
      <c r="AF91" s="97">
        <f>AE91*L91</f>
        <v>141.80250000000001</v>
      </c>
      <c r="AG91" s="99">
        <f>AE91+Y91</f>
        <v>672.5</v>
      </c>
      <c r="AH91" s="97">
        <f>AG91*L91</f>
        <v>363.28450000000004</v>
      </c>
      <c r="AI91" s="99"/>
    </row>
    <row r="92" spans="1:35" x14ac:dyDescent="0.25">
      <c r="A92" s="92">
        <v>5</v>
      </c>
      <c r="B92" s="84">
        <v>2</v>
      </c>
      <c r="C92" s="84" t="s">
        <v>95</v>
      </c>
      <c r="D92" s="84" t="s">
        <v>14</v>
      </c>
      <c r="E92" s="84">
        <v>110</v>
      </c>
      <c r="F92" s="85" t="s">
        <v>169</v>
      </c>
      <c r="G92" s="56" t="s">
        <v>58</v>
      </c>
      <c r="H92" s="27" t="s">
        <v>59</v>
      </c>
      <c r="I92" s="86">
        <v>32590</v>
      </c>
      <c r="J92" s="65" t="s">
        <v>19</v>
      </c>
      <c r="K92" s="87">
        <v>107.5</v>
      </c>
      <c r="L92" s="88">
        <v>0.53979999999999995</v>
      </c>
      <c r="M92" s="61">
        <v>180</v>
      </c>
      <c r="N92" s="95">
        <v>200</v>
      </c>
      <c r="O92" s="89">
        <v>210</v>
      </c>
      <c r="P92" s="90"/>
      <c r="Q92" s="95">
        <v>200</v>
      </c>
      <c r="R92" s="91">
        <f>L92*Q92</f>
        <v>107.96</v>
      </c>
      <c r="S92" s="61">
        <v>150</v>
      </c>
      <c r="T92" s="92">
        <v>160</v>
      </c>
      <c r="U92" s="92">
        <v>170</v>
      </c>
      <c r="V92" s="82"/>
      <c r="W92" s="92">
        <v>170</v>
      </c>
      <c r="X92" s="97">
        <f>W92*L92</f>
        <v>91.765999999999991</v>
      </c>
      <c r="Y92" s="99">
        <f>W92+Q92</f>
        <v>370</v>
      </c>
      <c r="Z92" s="97">
        <f>Y92*L92</f>
        <v>199.72599999999997</v>
      </c>
      <c r="AA92" s="61">
        <v>180</v>
      </c>
      <c r="AB92" s="61">
        <v>200</v>
      </c>
      <c r="AC92" s="116">
        <v>220</v>
      </c>
      <c r="AD92" s="82"/>
      <c r="AE92" s="116">
        <v>220</v>
      </c>
      <c r="AF92" s="97">
        <f>AE92*L92</f>
        <v>118.75599999999999</v>
      </c>
      <c r="AG92" s="99">
        <f>AE92+Y92</f>
        <v>590</v>
      </c>
      <c r="AH92" s="97">
        <f>AG92*L92</f>
        <v>318.48199999999997</v>
      </c>
      <c r="AI92" s="92"/>
    </row>
  </sheetData>
  <sortState ref="A52:AI57">
    <sortCondition ref="C52:C57"/>
    <sortCondition ref="D52:D57"/>
    <sortCondition ref="J52:J57"/>
    <sortCondition ref="E52:E57"/>
    <sortCondition descending="1" ref="AG52:AG57"/>
    <sortCondition ref="K52:K57"/>
  </sortState>
  <mergeCells count="18"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R3"/>
    <mergeCell ref="S3:X3"/>
    <mergeCell ref="Y3:Z3"/>
    <mergeCell ref="AA3:AF3"/>
    <mergeCell ref="AG3:AH3"/>
    <mergeCell ref="AI3:AI4"/>
  </mergeCell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"/>
  <sheetViews>
    <sheetView zoomScale="85" zoomScaleNormal="85" workbookViewId="0">
      <selection activeCell="J30" sqref="J30"/>
    </sheetView>
  </sheetViews>
  <sheetFormatPr defaultRowHeight="13.2" x14ac:dyDescent="0.25"/>
  <cols>
    <col min="1" max="1" width="5" bestFit="1" customWidth="1"/>
    <col min="2" max="2" width="6" bestFit="1" customWidth="1"/>
    <col min="3" max="3" width="6.44140625" customWidth="1"/>
    <col min="4" max="4" width="8.88671875" bestFit="1" customWidth="1"/>
    <col min="5" max="5" width="5.109375" bestFit="1" customWidth="1"/>
    <col min="6" max="6" width="18.6640625" bestFit="1" customWidth="1"/>
    <col min="7" max="7" width="13.6640625" bestFit="1" customWidth="1"/>
    <col min="8" max="8" width="9.33203125" bestFit="1" customWidth="1"/>
    <col min="9" max="9" width="13.33203125" bestFit="1" customWidth="1"/>
    <col min="10" max="10" width="18.5546875" bestFit="1" customWidth="1"/>
    <col min="11" max="12" width="6.6640625" bestFit="1" customWidth="1"/>
    <col min="13" max="18" width="0.88671875" customWidth="1"/>
    <col min="19" max="20" width="4.109375" bestFit="1" customWidth="1"/>
    <col min="21" max="21" width="6.109375" bestFit="1" customWidth="1"/>
    <col min="22" max="22" width="4.109375" bestFit="1" customWidth="1"/>
    <col min="23" max="23" width="6.5546875" bestFit="1" customWidth="1"/>
    <col min="24" max="24" width="8.6640625" bestFit="1" customWidth="1"/>
    <col min="25" max="25" width="7.44140625" bestFit="1" customWidth="1"/>
    <col min="26" max="26" width="8.6640625" bestFit="1" customWidth="1"/>
    <col min="27" max="29" width="4.109375" bestFit="1" customWidth="1"/>
    <col min="30" max="30" width="2" bestFit="1" customWidth="1"/>
    <col min="31" max="31" width="6.5546875" bestFit="1" customWidth="1"/>
    <col min="32" max="32" width="8.6640625" bestFit="1" customWidth="1"/>
    <col min="33" max="33" width="6.109375" bestFit="1" customWidth="1"/>
    <col min="34" max="34" width="8.6640625" bestFit="1" customWidth="1"/>
    <col min="35" max="35" width="21.44140625" bestFit="1" customWidth="1"/>
  </cols>
  <sheetData>
    <row r="1" spans="1:35" s="4" customFormat="1" ht="21" x14ac:dyDescent="0.25">
      <c r="C1" s="8" t="s">
        <v>31</v>
      </c>
      <c r="D1" s="1"/>
      <c r="E1" s="1"/>
      <c r="F1" s="1"/>
      <c r="G1" s="1"/>
      <c r="H1" s="3"/>
      <c r="I1" s="66"/>
      <c r="J1" s="1"/>
      <c r="K1" s="5"/>
      <c r="L1" s="67"/>
      <c r="M1" s="68"/>
      <c r="N1" s="1"/>
      <c r="O1" s="1"/>
      <c r="P1" s="3"/>
      <c r="Q1" s="1"/>
      <c r="R1" s="1"/>
      <c r="S1" s="1"/>
      <c r="T1" s="1"/>
      <c r="U1" s="69"/>
      <c r="V1" s="10"/>
      <c r="W1" s="53"/>
      <c r="X1" s="7"/>
      <c r="Z1" s="70"/>
      <c r="AC1" s="53"/>
      <c r="AD1" s="10"/>
      <c r="AE1" s="53"/>
      <c r="AF1" s="7"/>
    </row>
    <row r="2" spans="1:35" s="4" customFormat="1" ht="21.6" thickBot="1" x14ac:dyDescent="0.3">
      <c r="B2" s="4" t="s">
        <v>121</v>
      </c>
      <c r="C2" s="8" t="s">
        <v>388</v>
      </c>
      <c r="D2" s="1"/>
      <c r="E2" s="1"/>
      <c r="F2" s="1"/>
      <c r="G2" s="1"/>
      <c r="H2" s="3"/>
      <c r="I2" s="72"/>
      <c r="J2" s="8"/>
      <c r="K2" s="2"/>
      <c r="L2" s="67"/>
      <c r="M2" s="68"/>
      <c r="N2" s="1"/>
      <c r="O2" s="1"/>
      <c r="P2" s="3"/>
      <c r="Q2" s="1"/>
      <c r="R2" s="1"/>
      <c r="S2" s="1"/>
      <c r="T2" s="1"/>
      <c r="U2" s="69"/>
      <c r="V2" s="10"/>
      <c r="W2" s="53"/>
      <c r="X2" s="7"/>
      <c r="Z2" s="70"/>
      <c r="AC2" s="53"/>
      <c r="AD2" s="10"/>
      <c r="AE2" s="53"/>
      <c r="AF2" s="7"/>
    </row>
    <row r="3" spans="1:35" s="4" customFormat="1" x14ac:dyDescent="0.25">
      <c r="A3" s="204" t="s">
        <v>9</v>
      </c>
      <c r="B3" s="196" t="s">
        <v>7</v>
      </c>
      <c r="C3" s="206" t="s">
        <v>11</v>
      </c>
      <c r="D3" s="206" t="s">
        <v>12</v>
      </c>
      <c r="E3" s="196" t="s">
        <v>2</v>
      </c>
      <c r="F3" s="196" t="s">
        <v>3</v>
      </c>
      <c r="G3" s="196" t="s">
        <v>10</v>
      </c>
      <c r="H3" s="196" t="s">
        <v>18</v>
      </c>
      <c r="I3" s="198" t="s">
        <v>6</v>
      </c>
      <c r="J3" s="196" t="s">
        <v>4</v>
      </c>
      <c r="K3" s="200" t="s">
        <v>1</v>
      </c>
      <c r="L3" s="202" t="s">
        <v>0</v>
      </c>
      <c r="M3" s="193" t="s">
        <v>123</v>
      </c>
      <c r="N3" s="193"/>
      <c r="O3" s="193"/>
      <c r="P3" s="193"/>
      <c r="Q3" s="193"/>
      <c r="R3" s="193"/>
      <c r="S3" s="193" t="s">
        <v>383</v>
      </c>
      <c r="T3" s="193"/>
      <c r="U3" s="193"/>
      <c r="V3" s="193"/>
      <c r="W3" s="193"/>
      <c r="X3" s="193"/>
      <c r="Y3" s="193" t="s">
        <v>125</v>
      </c>
      <c r="Z3" s="193"/>
      <c r="AA3" s="193" t="s">
        <v>384</v>
      </c>
      <c r="AB3" s="193"/>
      <c r="AC3" s="193"/>
      <c r="AD3" s="193"/>
      <c r="AE3" s="193"/>
      <c r="AF3" s="193"/>
      <c r="AG3" s="193" t="s">
        <v>127</v>
      </c>
      <c r="AH3" s="193"/>
      <c r="AI3" s="194" t="s">
        <v>8</v>
      </c>
    </row>
    <row r="4" spans="1:35" s="6" customFormat="1" ht="10.199999999999999" x14ac:dyDescent="0.25">
      <c r="A4" s="205"/>
      <c r="B4" s="197"/>
      <c r="C4" s="207"/>
      <c r="D4" s="207"/>
      <c r="E4" s="197"/>
      <c r="F4" s="197"/>
      <c r="G4" s="197"/>
      <c r="H4" s="197"/>
      <c r="I4" s="199"/>
      <c r="J4" s="197"/>
      <c r="K4" s="201"/>
      <c r="L4" s="203"/>
      <c r="M4" s="19">
        <v>1</v>
      </c>
      <c r="N4" s="73">
        <v>2</v>
      </c>
      <c r="O4" s="73">
        <v>3</v>
      </c>
      <c r="P4" s="19">
        <v>4</v>
      </c>
      <c r="Q4" s="19" t="s">
        <v>5</v>
      </c>
      <c r="R4" s="20" t="s">
        <v>0</v>
      </c>
      <c r="S4" s="19">
        <v>1</v>
      </c>
      <c r="T4" s="19">
        <v>2</v>
      </c>
      <c r="U4" s="19">
        <v>3</v>
      </c>
      <c r="V4" s="19">
        <v>4</v>
      </c>
      <c r="W4" s="19" t="s">
        <v>5</v>
      </c>
      <c r="X4" s="20" t="s">
        <v>0</v>
      </c>
      <c r="Y4" s="19" t="s">
        <v>128</v>
      </c>
      <c r="Z4" s="20" t="s">
        <v>0</v>
      </c>
      <c r="AA4" s="19">
        <v>1</v>
      </c>
      <c r="AB4" s="73">
        <v>2</v>
      </c>
      <c r="AC4" s="19">
        <v>3</v>
      </c>
      <c r="AD4" s="19">
        <v>4</v>
      </c>
      <c r="AE4" s="19" t="s">
        <v>5</v>
      </c>
      <c r="AF4" s="20" t="s">
        <v>0</v>
      </c>
      <c r="AG4" s="19" t="s">
        <v>129</v>
      </c>
      <c r="AH4" s="20" t="s">
        <v>0</v>
      </c>
      <c r="AI4" s="195"/>
    </row>
    <row r="5" spans="1:35" s="26" customFormat="1" x14ac:dyDescent="0.25">
      <c r="A5" s="99"/>
      <c r="B5" s="94"/>
      <c r="C5" s="94"/>
      <c r="D5" s="94"/>
      <c r="E5" s="94"/>
      <c r="F5" s="50" t="s">
        <v>73</v>
      </c>
      <c r="G5" s="27"/>
      <c r="H5" s="27"/>
      <c r="I5" s="86"/>
      <c r="J5" s="65"/>
      <c r="K5" s="87"/>
      <c r="L5" s="88"/>
      <c r="M5" s="17"/>
      <c r="N5" s="96"/>
      <c r="O5" s="137"/>
      <c r="P5" s="150"/>
      <c r="Q5" s="96"/>
      <c r="R5" s="97"/>
      <c r="S5" s="54"/>
      <c r="T5" s="54"/>
      <c r="U5" s="54"/>
      <c r="V5" s="104"/>
      <c r="W5" s="54"/>
      <c r="X5" s="97"/>
      <c r="Y5" s="99"/>
      <c r="Z5" s="97"/>
      <c r="AA5" s="17"/>
      <c r="AB5" s="17"/>
      <c r="AC5" s="17"/>
      <c r="AD5" s="54"/>
      <c r="AE5" s="17"/>
      <c r="AF5" s="97"/>
      <c r="AG5" s="99"/>
      <c r="AH5" s="97"/>
      <c r="AI5" s="54"/>
    </row>
    <row r="6" spans="1:35" s="26" customFormat="1" x14ac:dyDescent="0.25">
      <c r="A6" s="99">
        <v>12</v>
      </c>
      <c r="B6" s="94">
        <v>1</v>
      </c>
      <c r="C6" s="94" t="s">
        <v>95</v>
      </c>
      <c r="D6" s="94" t="s">
        <v>14</v>
      </c>
      <c r="E6" s="94">
        <v>67.5</v>
      </c>
      <c r="F6" s="27" t="s">
        <v>385</v>
      </c>
      <c r="G6" s="27" t="s">
        <v>43</v>
      </c>
      <c r="H6" s="27" t="s">
        <v>131</v>
      </c>
      <c r="I6" s="86">
        <v>32769</v>
      </c>
      <c r="J6" s="65" t="s">
        <v>237</v>
      </c>
      <c r="K6" s="87">
        <v>61.35</v>
      </c>
      <c r="L6" s="88">
        <v>0.84619999999999995</v>
      </c>
      <c r="M6" s="17"/>
      <c r="N6" s="96"/>
      <c r="O6" s="137"/>
      <c r="P6" s="150"/>
      <c r="Q6" s="96"/>
      <c r="R6" s="97">
        <f>Q6*L6</f>
        <v>0</v>
      </c>
      <c r="S6" s="54">
        <v>150</v>
      </c>
      <c r="T6" s="54">
        <v>160</v>
      </c>
      <c r="U6" s="54">
        <v>170</v>
      </c>
      <c r="V6" s="104">
        <v>175</v>
      </c>
      <c r="W6" s="54">
        <f>U6</f>
        <v>170</v>
      </c>
      <c r="X6" s="97">
        <f>W6*L6</f>
        <v>143.85399999999998</v>
      </c>
      <c r="Y6" s="99">
        <f>W6+Q6</f>
        <v>170</v>
      </c>
      <c r="Z6" s="97">
        <f>Y6*L6</f>
        <v>143.85399999999998</v>
      </c>
      <c r="AA6" s="17">
        <v>130</v>
      </c>
      <c r="AB6" s="17">
        <v>140</v>
      </c>
      <c r="AC6" s="17">
        <v>145</v>
      </c>
      <c r="AD6" s="54"/>
      <c r="AE6" s="17">
        <f>AC6</f>
        <v>145</v>
      </c>
      <c r="AF6" s="97">
        <f>AE6*L6</f>
        <v>122.699</v>
      </c>
      <c r="AG6" s="99">
        <f>AE6+Y6</f>
        <v>315</v>
      </c>
      <c r="AH6" s="97">
        <f>AG6*L6</f>
        <v>266.553</v>
      </c>
      <c r="AI6" s="54"/>
    </row>
    <row r="7" spans="1:35" s="26" customFormat="1" x14ac:dyDescent="0.25">
      <c r="A7" s="92">
        <v>0</v>
      </c>
      <c r="B7" s="61" t="s">
        <v>94</v>
      </c>
      <c r="C7" s="94" t="s">
        <v>95</v>
      </c>
      <c r="D7" s="94" t="s">
        <v>14</v>
      </c>
      <c r="E7" s="84">
        <v>75</v>
      </c>
      <c r="F7" s="85" t="s">
        <v>141</v>
      </c>
      <c r="G7" s="61" t="s">
        <v>43</v>
      </c>
      <c r="H7" s="85" t="s">
        <v>131</v>
      </c>
      <c r="I7" s="86">
        <v>34045</v>
      </c>
      <c r="J7" s="65" t="s">
        <v>237</v>
      </c>
      <c r="K7" s="87">
        <v>75</v>
      </c>
      <c r="L7" s="88">
        <v>0.72299999999999998</v>
      </c>
      <c r="M7" s="61"/>
      <c r="N7" s="95"/>
      <c r="O7" s="112"/>
      <c r="P7" s="90"/>
      <c r="Q7" s="95"/>
      <c r="R7" s="91"/>
      <c r="S7" s="89">
        <v>140</v>
      </c>
      <c r="T7" s="89">
        <v>140</v>
      </c>
      <c r="U7" s="89">
        <v>0</v>
      </c>
      <c r="V7" s="89"/>
      <c r="W7" s="89">
        <v>0</v>
      </c>
      <c r="X7" s="97">
        <f>W7*L7</f>
        <v>0</v>
      </c>
      <c r="Y7" s="99">
        <f>W7+Q7</f>
        <v>0</v>
      </c>
      <c r="Z7" s="97">
        <f>Y7*L7</f>
        <v>0</v>
      </c>
      <c r="AA7" s="89">
        <v>90</v>
      </c>
      <c r="AB7" s="89">
        <v>0</v>
      </c>
      <c r="AC7" s="89">
        <v>0</v>
      </c>
      <c r="AD7" s="89"/>
      <c r="AE7" s="89">
        <v>0</v>
      </c>
      <c r="AF7" s="22">
        <f>AE7*L7</f>
        <v>0</v>
      </c>
      <c r="AG7" s="99">
        <f>AE7+Y7</f>
        <v>0</v>
      </c>
      <c r="AH7" s="97">
        <f>AG7*L7</f>
        <v>0</v>
      </c>
      <c r="AI7" s="82"/>
    </row>
    <row r="8" spans="1:35" s="26" customFormat="1" x14ac:dyDescent="0.25">
      <c r="A8" s="92"/>
      <c r="B8" s="61"/>
      <c r="C8" s="94"/>
      <c r="D8" s="94"/>
      <c r="E8" s="84"/>
      <c r="F8" s="174" t="s">
        <v>74</v>
      </c>
      <c r="G8" s="61"/>
      <c r="H8" s="85"/>
      <c r="I8" s="86"/>
      <c r="J8" s="65"/>
      <c r="K8" s="87"/>
      <c r="L8" s="88"/>
      <c r="M8" s="61"/>
      <c r="N8" s="95"/>
      <c r="O8" s="112"/>
      <c r="P8" s="90"/>
      <c r="Q8" s="95"/>
      <c r="R8" s="91"/>
      <c r="S8" s="89"/>
      <c r="T8" s="89"/>
      <c r="U8" s="89"/>
      <c r="V8" s="89"/>
      <c r="W8" s="89"/>
      <c r="X8" s="97"/>
      <c r="Y8" s="99"/>
      <c r="Z8" s="97"/>
      <c r="AA8" s="89"/>
      <c r="AB8" s="89"/>
      <c r="AC8" s="89"/>
      <c r="AD8" s="89"/>
      <c r="AE8" s="89"/>
      <c r="AF8" s="22"/>
      <c r="AG8" s="99"/>
      <c r="AH8" s="97"/>
      <c r="AI8" s="82"/>
    </row>
    <row r="9" spans="1:35" s="26" customFormat="1" x14ac:dyDescent="0.25">
      <c r="A9" s="92">
        <v>12</v>
      </c>
      <c r="B9" s="84">
        <v>1</v>
      </c>
      <c r="C9" s="94" t="s">
        <v>95</v>
      </c>
      <c r="D9" s="94" t="s">
        <v>14</v>
      </c>
      <c r="E9" s="84" t="s">
        <v>17</v>
      </c>
      <c r="F9" s="85" t="s">
        <v>387</v>
      </c>
      <c r="G9" s="85" t="s">
        <v>324</v>
      </c>
      <c r="H9" s="27" t="s">
        <v>20</v>
      </c>
      <c r="I9" s="86">
        <v>31234</v>
      </c>
      <c r="J9" s="65" t="s">
        <v>237</v>
      </c>
      <c r="K9" s="87">
        <v>129.5</v>
      </c>
      <c r="L9" s="88">
        <v>0.51559999999999995</v>
      </c>
      <c r="M9" s="61"/>
      <c r="N9" s="95"/>
      <c r="O9" s="112"/>
      <c r="P9" s="90"/>
      <c r="Q9" s="95"/>
      <c r="R9" s="91">
        <f>Q9*L9</f>
        <v>0</v>
      </c>
      <c r="S9" s="54">
        <v>330</v>
      </c>
      <c r="T9" s="54">
        <v>350</v>
      </c>
      <c r="U9" s="54">
        <v>362.5</v>
      </c>
      <c r="V9" s="141"/>
      <c r="W9" s="54">
        <f>U9</f>
        <v>362.5</v>
      </c>
      <c r="X9" s="97">
        <f t="shared" ref="X9:X14" si="0">W9*L9</f>
        <v>186.90499999999997</v>
      </c>
      <c r="Y9" s="99">
        <f t="shared" ref="Y9:Y14" si="1">W9+Q9</f>
        <v>362.5</v>
      </c>
      <c r="Z9" s="97">
        <f t="shared" ref="Z9:Z14" si="2">Y9*L9</f>
        <v>186.90499999999997</v>
      </c>
      <c r="AA9" s="61">
        <v>280</v>
      </c>
      <c r="AB9" s="17">
        <v>300</v>
      </c>
      <c r="AC9" s="17">
        <v>320</v>
      </c>
      <c r="AD9" s="82"/>
      <c r="AE9" s="17">
        <f>AC9</f>
        <v>320</v>
      </c>
      <c r="AF9" s="97">
        <f t="shared" ref="AF9:AF14" si="3">AE9*L9</f>
        <v>164.99199999999999</v>
      </c>
      <c r="AG9" s="99">
        <f t="shared" ref="AG9:AG14" si="4">AE9+Y9</f>
        <v>682.5</v>
      </c>
      <c r="AH9" s="97">
        <f t="shared" ref="AH9:AH14" si="5">AG9*L9</f>
        <v>351.89699999999999</v>
      </c>
      <c r="AI9" s="82"/>
    </row>
    <row r="10" spans="1:35" s="4" customFormat="1" x14ac:dyDescent="0.25">
      <c r="A10" s="99">
        <v>5</v>
      </c>
      <c r="B10" s="94">
        <v>2</v>
      </c>
      <c r="C10" s="94" t="s">
        <v>95</v>
      </c>
      <c r="D10" s="94" t="s">
        <v>14</v>
      </c>
      <c r="E10" s="94" t="s">
        <v>17</v>
      </c>
      <c r="F10" s="27" t="s">
        <v>386</v>
      </c>
      <c r="G10" s="27" t="s">
        <v>20</v>
      </c>
      <c r="H10" s="27" t="s">
        <v>20</v>
      </c>
      <c r="I10" s="28">
        <v>33879</v>
      </c>
      <c r="J10" s="65" t="s">
        <v>237</v>
      </c>
      <c r="K10" s="149">
        <v>115.45</v>
      </c>
      <c r="L10" s="142">
        <v>0.53090000000000004</v>
      </c>
      <c r="M10" s="17"/>
      <c r="N10" s="96"/>
      <c r="O10" s="137"/>
      <c r="P10" s="150"/>
      <c r="Q10" s="96"/>
      <c r="R10" s="97"/>
      <c r="S10" s="54">
        <v>300</v>
      </c>
      <c r="T10" s="54">
        <v>315</v>
      </c>
      <c r="U10" s="54">
        <v>325</v>
      </c>
      <c r="V10" s="146"/>
      <c r="W10" s="82">
        <f>U10</f>
        <v>325</v>
      </c>
      <c r="X10" s="97">
        <f t="shared" si="0"/>
        <v>172.54250000000002</v>
      </c>
      <c r="Y10" s="99">
        <f t="shared" si="1"/>
        <v>325</v>
      </c>
      <c r="Z10" s="97">
        <f t="shared" si="2"/>
        <v>172.54250000000002</v>
      </c>
      <c r="AA10" s="17">
        <v>260</v>
      </c>
      <c r="AB10" s="17">
        <v>275</v>
      </c>
      <c r="AC10" s="17">
        <v>285</v>
      </c>
      <c r="AD10" s="54"/>
      <c r="AE10" s="17">
        <f>AC10</f>
        <v>285</v>
      </c>
      <c r="AF10" s="97">
        <f t="shared" si="3"/>
        <v>151.3065</v>
      </c>
      <c r="AG10" s="99">
        <f t="shared" si="4"/>
        <v>610</v>
      </c>
      <c r="AH10" s="97">
        <f t="shared" si="5"/>
        <v>323.84900000000005</v>
      </c>
      <c r="AI10" s="54"/>
    </row>
    <row r="11" spans="1:35" s="26" customFormat="1" x14ac:dyDescent="0.25">
      <c r="A11" s="61">
        <v>3</v>
      </c>
      <c r="B11" s="17">
        <v>3</v>
      </c>
      <c r="C11" s="94" t="s">
        <v>95</v>
      </c>
      <c r="D11" s="94" t="s">
        <v>14</v>
      </c>
      <c r="E11" s="17" t="s">
        <v>17</v>
      </c>
      <c r="F11" s="61" t="s">
        <v>370</v>
      </c>
      <c r="G11" s="61" t="s">
        <v>43</v>
      </c>
      <c r="H11" s="61" t="s">
        <v>108</v>
      </c>
      <c r="I11" s="139">
        <v>31099</v>
      </c>
      <c r="J11" s="65" t="s">
        <v>237</v>
      </c>
      <c r="K11" s="144">
        <v>113.55</v>
      </c>
      <c r="L11" s="88">
        <v>0.53269999999999995</v>
      </c>
      <c r="M11" s="145"/>
      <c r="N11" s="61"/>
      <c r="O11" s="173"/>
      <c r="P11" s="146"/>
      <c r="Q11" s="61"/>
      <c r="R11" s="91">
        <f>Q11*L11</f>
        <v>0</v>
      </c>
      <c r="S11" s="17">
        <v>270</v>
      </c>
      <c r="T11" s="54">
        <v>285</v>
      </c>
      <c r="U11" s="82">
        <v>300</v>
      </c>
      <c r="V11" s="146"/>
      <c r="W11" s="82">
        <f>U11</f>
        <v>300</v>
      </c>
      <c r="X11" s="97">
        <f t="shared" si="0"/>
        <v>159.80999999999997</v>
      </c>
      <c r="Y11" s="99">
        <f t="shared" si="1"/>
        <v>300</v>
      </c>
      <c r="Z11" s="97">
        <f t="shared" si="2"/>
        <v>159.80999999999997</v>
      </c>
      <c r="AA11" s="17">
        <v>230</v>
      </c>
      <c r="AB11" s="17">
        <v>250</v>
      </c>
      <c r="AC11" s="17">
        <v>270</v>
      </c>
      <c r="AD11" s="146"/>
      <c r="AE11" s="17">
        <f>AC11</f>
        <v>270</v>
      </c>
      <c r="AF11" s="22">
        <f t="shared" si="3"/>
        <v>143.82899999999998</v>
      </c>
      <c r="AG11" s="99">
        <f t="shared" si="4"/>
        <v>570</v>
      </c>
      <c r="AH11" s="97">
        <f t="shared" si="5"/>
        <v>303.63899999999995</v>
      </c>
      <c r="AI11" s="61"/>
    </row>
    <row r="12" spans="1:35" s="26" customFormat="1" x14ac:dyDescent="0.25">
      <c r="A12" s="99">
        <v>2</v>
      </c>
      <c r="B12" s="94">
        <v>4</v>
      </c>
      <c r="C12" s="94" t="s">
        <v>95</v>
      </c>
      <c r="D12" s="94" t="s">
        <v>14</v>
      </c>
      <c r="E12" s="94">
        <v>110</v>
      </c>
      <c r="F12" s="27" t="s">
        <v>379</v>
      </c>
      <c r="G12" s="27" t="s">
        <v>43</v>
      </c>
      <c r="H12" s="27" t="s">
        <v>131</v>
      </c>
      <c r="I12" s="28">
        <v>26096</v>
      </c>
      <c r="J12" s="65" t="s">
        <v>237</v>
      </c>
      <c r="K12" s="149">
        <v>108.55</v>
      </c>
      <c r="L12" s="142">
        <v>0.57399999999999995</v>
      </c>
      <c r="M12" s="17"/>
      <c r="N12" s="96"/>
      <c r="O12" s="137"/>
      <c r="P12" s="150"/>
      <c r="Q12" s="96"/>
      <c r="R12" s="97"/>
      <c r="S12" s="54">
        <v>260</v>
      </c>
      <c r="T12" s="54">
        <v>270</v>
      </c>
      <c r="U12" s="104">
        <v>275</v>
      </c>
      <c r="V12" s="146"/>
      <c r="W12" s="82">
        <f>T12</f>
        <v>270</v>
      </c>
      <c r="X12" s="97">
        <f t="shared" si="0"/>
        <v>154.97999999999999</v>
      </c>
      <c r="Y12" s="99">
        <f t="shared" si="1"/>
        <v>270</v>
      </c>
      <c r="Z12" s="97">
        <f t="shared" si="2"/>
        <v>154.97999999999999</v>
      </c>
      <c r="AA12" s="17">
        <v>210</v>
      </c>
      <c r="AB12" s="17">
        <v>225</v>
      </c>
      <c r="AC12" s="17">
        <v>250</v>
      </c>
      <c r="AD12" s="54"/>
      <c r="AE12" s="17">
        <f>AC12</f>
        <v>250</v>
      </c>
      <c r="AF12" s="97">
        <f t="shared" si="3"/>
        <v>143.5</v>
      </c>
      <c r="AG12" s="99">
        <f t="shared" si="4"/>
        <v>520</v>
      </c>
      <c r="AH12" s="97">
        <f t="shared" si="5"/>
        <v>298.47999999999996</v>
      </c>
      <c r="AI12" s="54"/>
    </row>
    <row r="13" spans="1:35" s="26" customFormat="1" x14ac:dyDescent="0.25">
      <c r="A13" s="92">
        <v>1</v>
      </c>
      <c r="B13" s="94">
        <v>5</v>
      </c>
      <c r="C13" s="94" t="s">
        <v>95</v>
      </c>
      <c r="D13" s="94" t="s">
        <v>14</v>
      </c>
      <c r="E13" s="84">
        <v>90</v>
      </c>
      <c r="F13" s="85" t="s">
        <v>377</v>
      </c>
      <c r="G13" s="27" t="s">
        <v>320</v>
      </c>
      <c r="H13" s="85" t="s">
        <v>20</v>
      </c>
      <c r="I13" s="86">
        <v>31299</v>
      </c>
      <c r="J13" s="65" t="s">
        <v>237</v>
      </c>
      <c r="K13" s="87">
        <v>88.9</v>
      </c>
      <c r="L13" s="88">
        <v>0.59299999999999997</v>
      </c>
      <c r="M13" s="61"/>
      <c r="N13" s="95"/>
      <c r="O13" s="112"/>
      <c r="P13" s="90"/>
      <c r="Q13" s="95"/>
      <c r="R13" s="91"/>
      <c r="S13" s="82">
        <v>200</v>
      </c>
      <c r="T13" s="89">
        <v>220</v>
      </c>
      <c r="U13" s="54">
        <v>220</v>
      </c>
      <c r="V13" s="146"/>
      <c r="W13" s="82">
        <f>U13</f>
        <v>220</v>
      </c>
      <c r="X13" s="97">
        <f t="shared" si="0"/>
        <v>130.45999999999998</v>
      </c>
      <c r="Y13" s="99">
        <f t="shared" si="1"/>
        <v>220</v>
      </c>
      <c r="Z13" s="97">
        <f t="shared" si="2"/>
        <v>130.45999999999998</v>
      </c>
      <c r="AA13" s="61">
        <v>240</v>
      </c>
      <c r="AB13" s="104">
        <v>0</v>
      </c>
      <c r="AC13" s="104">
        <v>250</v>
      </c>
      <c r="AD13" s="82"/>
      <c r="AE13" s="17">
        <f>AA13</f>
        <v>240</v>
      </c>
      <c r="AF13" s="97">
        <f t="shared" si="3"/>
        <v>142.32</v>
      </c>
      <c r="AG13" s="99">
        <f t="shared" si="4"/>
        <v>460</v>
      </c>
      <c r="AH13" s="97">
        <f t="shared" si="5"/>
        <v>272.77999999999997</v>
      </c>
      <c r="AI13" s="82"/>
    </row>
    <row r="14" spans="1:35" s="26" customFormat="1" x14ac:dyDescent="0.25">
      <c r="A14" s="92">
        <v>0</v>
      </c>
      <c r="B14" s="61">
        <v>6</v>
      </c>
      <c r="C14" s="94" t="s">
        <v>95</v>
      </c>
      <c r="D14" s="94" t="s">
        <v>14</v>
      </c>
      <c r="E14" s="84">
        <v>90</v>
      </c>
      <c r="F14" s="85" t="s">
        <v>104</v>
      </c>
      <c r="G14" s="27" t="s">
        <v>324</v>
      </c>
      <c r="H14" s="27" t="s">
        <v>20</v>
      </c>
      <c r="I14" s="86">
        <v>18481</v>
      </c>
      <c r="J14" s="65" t="s">
        <v>237</v>
      </c>
      <c r="K14" s="87">
        <v>72.599999999999994</v>
      </c>
      <c r="L14" s="88">
        <v>0.73870000000000002</v>
      </c>
      <c r="M14" s="61"/>
      <c r="N14" s="95"/>
      <c r="O14" s="112"/>
      <c r="P14" s="90"/>
      <c r="Q14" s="95"/>
      <c r="R14" s="91"/>
      <c r="S14" s="82">
        <v>110</v>
      </c>
      <c r="T14" s="82">
        <v>130</v>
      </c>
      <c r="U14" s="54">
        <v>135</v>
      </c>
      <c r="V14" s="146"/>
      <c r="W14" s="82">
        <f>U14</f>
        <v>135</v>
      </c>
      <c r="X14" s="97">
        <f t="shared" si="0"/>
        <v>99.724500000000006</v>
      </c>
      <c r="Y14" s="99">
        <f t="shared" si="1"/>
        <v>135</v>
      </c>
      <c r="Z14" s="97">
        <f t="shared" si="2"/>
        <v>99.724500000000006</v>
      </c>
      <c r="AA14" s="61">
        <v>110</v>
      </c>
      <c r="AB14" s="17">
        <v>120</v>
      </c>
      <c r="AC14" s="17">
        <v>130</v>
      </c>
      <c r="AD14" s="82"/>
      <c r="AE14" s="17">
        <f>AC14</f>
        <v>130</v>
      </c>
      <c r="AF14" s="22">
        <f t="shared" si="3"/>
        <v>96.031000000000006</v>
      </c>
      <c r="AG14" s="99">
        <f t="shared" si="4"/>
        <v>265</v>
      </c>
      <c r="AH14" s="97">
        <f t="shared" si="5"/>
        <v>195.75550000000001</v>
      </c>
      <c r="AI14" s="82"/>
    </row>
    <row r="15" spans="1:35" x14ac:dyDescent="0.25">
      <c r="A15" s="128"/>
    </row>
  </sheetData>
  <mergeCells count="18">
    <mergeCell ref="M3:R3"/>
    <mergeCell ref="S3:X3"/>
    <mergeCell ref="Y3:Z3"/>
    <mergeCell ref="AA3:AF3"/>
    <mergeCell ref="AG3:AH3"/>
    <mergeCell ref="AI3:AI4"/>
    <mergeCell ref="G3:G4"/>
    <mergeCell ref="H3:H4"/>
    <mergeCell ref="I3:I4"/>
    <mergeCell ref="J3:J4"/>
    <mergeCell ref="K3:K4"/>
    <mergeCell ref="L3:L4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45"/>
  <sheetViews>
    <sheetView tabSelected="1" zoomScale="85" zoomScaleNormal="85" workbookViewId="0">
      <selection activeCell="H47" sqref="H47"/>
    </sheetView>
  </sheetViews>
  <sheetFormatPr defaultColWidth="5.6640625" defaultRowHeight="13.2" x14ac:dyDescent="0.25"/>
  <cols>
    <col min="1" max="1" width="5" style="4" bestFit="1" customWidth="1"/>
    <col min="2" max="2" width="6" style="4" bestFit="1" customWidth="1"/>
    <col min="3" max="3" width="6.6640625" style="4" bestFit="1" customWidth="1"/>
    <col min="4" max="4" width="5.44140625" style="4" customWidth="1"/>
    <col min="5" max="5" width="8.88671875" style="4" bestFit="1" customWidth="1"/>
    <col min="6" max="6" width="5.109375" style="4" bestFit="1" customWidth="1"/>
    <col min="7" max="7" width="21.6640625" style="4" customWidth="1"/>
    <col min="8" max="8" width="20" style="4" bestFit="1" customWidth="1"/>
    <col min="9" max="9" width="12.6640625" style="4" bestFit="1" customWidth="1"/>
    <col min="10" max="10" width="13.33203125" style="4" bestFit="1" customWidth="1"/>
    <col min="11" max="11" width="18.5546875" style="4" bestFit="1" customWidth="1"/>
    <col min="12" max="12" width="8.6640625" style="5" bestFit="1" customWidth="1"/>
    <col min="13" max="13" width="7.6640625" style="7" bestFit="1" customWidth="1"/>
    <col min="14" max="14" width="6.109375" style="4" bestFit="1" customWidth="1"/>
    <col min="15" max="16" width="5.88671875" style="47" customWidth="1"/>
    <col min="17" max="17" width="6" style="47" customWidth="1"/>
    <col min="18" max="18" width="6.5546875" style="4" customWidth="1"/>
    <col min="19" max="19" width="8.6640625" style="7" bestFit="1" customWidth="1"/>
    <col min="20" max="20" width="11.6640625" style="4" customWidth="1"/>
    <col min="21" max="16384" width="5.6640625" style="4"/>
  </cols>
  <sheetData>
    <row r="1" spans="1:20" ht="21" x14ac:dyDescent="0.25">
      <c r="D1" s="8" t="s">
        <v>31</v>
      </c>
      <c r="G1" s="9"/>
      <c r="H1" s="1"/>
      <c r="I1" s="1"/>
      <c r="J1" s="3"/>
      <c r="L1" s="2"/>
      <c r="N1" s="1"/>
      <c r="O1" s="41"/>
      <c r="P1" s="41"/>
      <c r="Q1" s="41"/>
      <c r="R1" s="10"/>
    </row>
    <row r="2" spans="1:20" s="11" customFormat="1" ht="21.6" thickBot="1" x14ac:dyDescent="0.3">
      <c r="D2" s="8" t="s">
        <v>32</v>
      </c>
      <c r="G2" s="12"/>
      <c r="H2" s="1"/>
      <c r="I2" s="12"/>
      <c r="J2" s="12"/>
      <c r="K2" s="12"/>
      <c r="L2" s="13"/>
      <c r="M2" s="14"/>
      <c r="N2" s="12"/>
      <c r="O2" s="42"/>
      <c r="P2" s="42"/>
      <c r="Q2" s="42"/>
      <c r="R2" s="15"/>
      <c r="S2" s="16"/>
    </row>
    <row r="3" spans="1:20" ht="12.75" customHeight="1" x14ac:dyDescent="0.25">
      <c r="A3" s="204" t="s">
        <v>9</v>
      </c>
      <c r="B3" s="204" t="s">
        <v>7</v>
      </c>
      <c r="C3" s="206" t="s">
        <v>16</v>
      </c>
      <c r="D3" s="196" t="s">
        <v>11</v>
      </c>
      <c r="E3" s="196" t="s">
        <v>12</v>
      </c>
      <c r="F3" s="196" t="s">
        <v>2</v>
      </c>
      <c r="G3" s="196" t="s">
        <v>3</v>
      </c>
      <c r="H3" s="196" t="s">
        <v>10</v>
      </c>
      <c r="I3" s="196" t="s">
        <v>18</v>
      </c>
      <c r="J3" s="196" t="s">
        <v>6</v>
      </c>
      <c r="K3" s="196" t="s">
        <v>4</v>
      </c>
      <c r="L3" s="200" t="s">
        <v>1</v>
      </c>
      <c r="M3" s="208" t="s">
        <v>0</v>
      </c>
      <c r="N3" s="193" t="s">
        <v>13</v>
      </c>
      <c r="O3" s="193"/>
      <c r="P3" s="193"/>
      <c r="Q3" s="193"/>
      <c r="R3" s="193"/>
      <c r="S3" s="193"/>
      <c r="T3" s="194" t="s">
        <v>8</v>
      </c>
    </row>
    <row r="4" spans="1:20" s="6" customFormat="1" ht="13.5" customHeight="1" x14ac:dyDescent="0.25">
      <c r="A4" s="205"/>
      <c r="B4" s="205"/>
      <c r="C4" s="207"/>
      <c r="D4" s="197"/>
      <c r="E4" s="197"/>
      <c r="F4" s="197"/>
      <c r="G4" s="197"/>
      <c r="H4" s="197"/>
      <c r="I4" s="197"/>
      <c r="J4" s="197"/>
      <c r="K4" s="197"/>
      <c r="L4" s="201"/>
      <c r="M4" s="209"/>
      <c r="N4" s="19">
        <v>1</v>
      </c>
      <c r="O4" s="43">
        <v>2</v>
      </c>
      <c r="P4" s="43">
        <v>3</v>
      </c>
      <c r="Q4" s="43">
        <v>4</v>
      </c>
      <c r="R4" s="25" t="s">
        <v>5</v>
      </c>
      <c r="S4" s="20" t="s">
        <v>0</v>
      </c>
      <c r="T4" s="195"/>
    </row>
    <row r="5" spans="1:20" x14ac:dyDescent="0.25">
      <c r="A5" s="17"/>
      <c r="B5" s="17"/>
      <c r="C5" s="17"/>
      <c r="D5" s="17"/>
      <c r="E5" s="17"/>
      <c r="F5" s="17"/>
      <c r="G5" s="23" t="s">
        <v>52</v>
      </c>
      <c r="H5" s="23" t="s">
        <v>194</v>
      </c>
      <c r="I5" s="17"/>
      <c r="J5" s="18"/>
      <c r="K5" s="17"/>
      <c r="L5" s="21"/>
      <c r="M5" s="22"/>
      <c r="N5" s="17"/>
      <c r="O5" s="44"/>
      <c r="P5" s="44"/>
      <c r="Q5" s="44"/>
      <c r="R5" s="17"/>
      <c r="S5" s="22"/>
      <c r="T5" s="17"/>
    </row>
    <row r="6" spans="1:20" s="26" customFormat="1" x14ac:dyDescent="0.25">
      <c r="A6" s="31">
        <v>12</v>
      </c>
      <c r="B6" s="31">
        <v>1</v>
      </c>
      <c r="C6" s="31"/>
      <c r="D6" s="31" t="s">
        <v>29</v>
      </c>
      <c r="E6" s="31" t="s">
        <v>14</v>
      </c>
      <c r="F6" s="32">
        <v>56</v>
      </c>
      <c r="G6" s="27" t="s">
        <v>50</v>
      </c>
      <c r="H6" s="27" t="s">
        <v>28</v>
      </c>
      <c r="I6" s="27" t="s">
        <v>28</v>
      </c>
      <c r="J6" s="28">
        <v>33979</v>
      </c>
      <c r="K6" s="33" t="s">
        <v>19</v>
      </c>
      <c r="L6" s="40">
        <v>53.3</v>
      </c>
      <c r="M6" s="24">
        <v>0.92469999999999997</v>
      </c>
      <c r="N6" s="17">
        <v>77.5</v>
      </c>
      <c r="O6" s="44">
        <v>87.5</v>
      </c>
      <c r="P6" s="45">
        <v>90</v>
      </c>
      <c r="Q6" s="45"/>
      <c r="R6" s="44">
        <f>P6</f>
        <v>90</v>
      </c>
      <c r="S6" s="30">
        <f>M6*R6</f>
        <v>83.222999999999999</v>
      </c>
      <c r="T6" s="29"/>
    </row>
    <row r="7" spans="1:20" s="26" customFormat="1" x14ac:dyDescent="0.25">
      <c r="A7" s="31">
        <v>12</v>
      </c>
      <c r="B7" s="31">
        <v>1</v>
      </c>
      <c r="C7" s="31"/>
      <c r="D7" s="31" t="s">
        <v>29</v>
      </c>
      <c r="E7" s="31" t="s">
        <v>14</v>
      </c>
      <c r="F7" s="32">
        <v>67.5</v>
      </c>
      <c r="G7" s="27" t="s">
        <v>35</v>
      </c>
      <c r="H7" s="38" t="s">
        <v>23</v>
      </c>
      <c r="I7" s="38" t="s">
        <v>23</v>
      </c>
      <c r="J7" s="28">
        <v>29750</v>
      </c>
      <c r="K7" s="36" t="s">
        <v>19</v>
      </c>
      <c r="L7" s="40">
        <v>63.95</v>
      </c>
      <c r="M7" s="24">
        <v>0.76249999999999996</v>
      </c>
      <c r="N7" s="17">
        <v>97.5</v>
      </c>
      <c r="O7" s="45">
        <v>100</v>
      </c>
      <c r="P7" s="45">
        <v>105</v>
      </c>
      <c r="Q7" s="44"/>
      <c r="R7" s="45">
        <f>P7</f>
        <v>105</v>
      </c>
      <c r="S7" s="30">
        <f>M7*R7</f>
        <v>80.0625</v>
      </c>
      <c r="T7" s="29"/>
    </row>
    <row r="8" spans="1:20" s="26" customFormat="1" x14ac:dyDescent="0.25">
      <c r="A8" s="31">
        <v>5</v>
      </c>
      <c r="B8" s="31">
        <v>2</v>
      </c>
      <c r="C8" s="31"/>
      <c r="D8" s="31" t="s">
        <v>29</v>
      </c>
      <c r="E8" s="31" t="s">
        <v>14</v>
      </c>
      <c r="F8" s="32">
        <v>67.5</v>
      </c>
      <c r="G8" s="27" t="s">
        <v>45</v>
      </c>
      <c r="H8" s="27" t="s">
        <v>43</v>
      </c>
      <c r="I8" s="38" t="s">
        <v>24</v>
      </c>
      <c r="J8" s="28">
        <v>34164</v>
      </c>
      <c r="K8" s="29" t="s">
        <v>19</v>
      </c>
      <c r="L8" s="40">
        <v>64.8</v>
      </c>
      <c r="M8" s="24">
        <v>0.75349999999999995</v>
      </c>
      <c r="N8" s="17">
        <v>50</v>
      </c>
      <c r="O8" s="44">
        <v>55</v>
      </c>
      <c r="P8" s="46">
        <v>60</v>
      </c>
      <c r="Q8" s="44"/>
      <c r="R8" s="44">
        <f>O8</f>
        <v>55</v>
      </c>
      <c r="S8" s="30">
        <f>M8*R8</f>
        <v>41.442499999999995</v>
      </c>
      <c r="T8" s="29"/>
    </row>
    <row r="9" spans="1:20" s="26" customFormat="1" x14ac:dyDescent="0.25">
      <c r="A9" s="31">
        <v>12</v>
      </c>
      <c r="B9" s="31">
        <v>1</v>
      </c>
      <c r="C9" s="31"/>
      <c r="D9" s="31" t="s">
        <v>29</v>
      </c>
      <c r="E9" s="31" t="s">
        <v>14</v>
      </c>
      <c r="F9" s="32">
        <v>75</v>
      </c>
      <c r="G9" s="27" t="s">
        <v>37</v>
      </c>
      <c r="H9" s="33" t="s">
        <v>28</v>
      </c>
      <c r="I9" s="27" t="s">
        <v>28</v>
      </c>
      <c r="J9" s="48"/>
      <c r="K9" s="36" t="s">
        <v>19</v>
      </c>
      <c r="L9" s="40">
        <v>72.8</v>
      </c>
      <c r="M9" s="24">
        <v>0.68049999999999999</v>
      </c>
      <c r="N9" s="17">
        <v>100</v>
      </c>
      <c r="O9" s="44">
        <v>105</v>
      </c>
      <c r="P9" s="46">
        <v>107.5</v>
      </c>
      <c r="Q9" s="45"/>
      <c r="R9" s="44">
        <f>O9</f>
        <v>105</v>
      </c>
      <c r="S9" s="30">
        <f>M9*R9</f>
        <v>71.452500000000001</v>
      </c>
      <c r="T9" s="29"/>
    </row>
    <row r="10" spans="1:20" s="26" customFormat="1" x14ac:dyDescent="0.25">
      <c r="A10" s="31"/>
      <c r="B10" s="31"/>
      <c r="C10" s="31"/>
      <c r="D10" s="31"/>
      <c r="E10" s="31"/>
      <c r="F10" s="32"/>
      <c r="G10" s="50" t="s">
        <v>73</v>
      </c>
      <c r="H10" s="23" t="s">
        <v>194</v>
      </c>
      <c r="I10" s="27"/>
      <c r="J10" s="48"/>
      <c r="K10" s="36"/>
      <c r="L10" s="40"/>
      <c r="M10" s="24"/>
      <c r="N10" s="17"/>
      <c r="O10" s="44"/>
      <c r="P10" s="46"/>
      <c r="Q10" s="45"/>
      <c r="R10" s="44"/>
      <c r="S10" s="30"/>
      <c r="T10" s="29"/>
    </row>
    <row r="11" spans="1:20" s="26" customFormat="1" x14ac:dyDescent="0.25">
      <c r="A11" s="31">
        <v>12</v>
      </c>
      <c r="B11" s="31">
        <v>1</v>
      </c>
      <c r="C11" s="31"/>
      <c r="D11" s="31" t="s">
        <v>15</v>
      </c>
      <c r="E11" s="31" t="s">
        <v>14</v>
      </c>
      <c r="F11" s="32" t="s">
        <v>53</v>
      </c>
      <c r="G11" s="27" t="s">
        <v>44</v>
      </c>
      <c r="H11" s="27" t="s">
        <v>43</v>
      </c>
      <c r="I11" s="27" t="s">
        <v>25</v>
      </c>
      <c r="J11" s="28">
        <v>38054</v>
      </c>
      <c r="K11" s="33" t="s">
        <v>22</v>
      </c>
      <c r="L11" s="40">
        <v>85.85</v>
      </c>
      <c r="M11" s="24">
        <v>0.77210000000000001</v>
      </c>
      <c r="N11" s="17">
        <v>65</v>
      </c>
      <c r="O11" s="44">
        <v>70</v>
      </c>
      <c r="P11" s="45">
        <v>75</v>
      </c>
      <c r="Q11" s="45"/>
      <c r="R11" s="44">
        <f>P11</f>
        <v>75</v>
      </c>
      <c r="S11" s="30">
        <f t="shared" ref="S11:S25" si="0">M11*R11</f>
        <v>57.907499999999999</v>
      </c>
      <c r="T11" s="33"/>
    </row>
    <row r="12" spans="1:20" s="26" customFormat="1" x14ac:dyDescent="0.25">
      <c r="A12" s="31">
        <v>12</v>
      </c>
      <c r="B12" s="31">
        <v>1</v>
      </c>
      <c r="C12" s="31"/>
      <c r="D12" s="31" t="s">
        <v>15</v>
      </c>
      <c r="E12" s="31" t="s">
        <v>14</v>
      </c>
      <c r="F12" s="32">
        <v>52</v>
      </c>
      <c r="G12" s="27" t="s">
        <v>46</v>
      </c>
      <c r="H12" s="27" t="s">
        <v>43</v>
      </c>
      <c r="I12" s="27" t="s">
        <v>47</v>
      </c>
      <c r="J12" s="28">
        <v>36450</v>
      </c>
      <c r="K12" s="33" t="s">
        <v>21</v>
      </c>
      <c r="L12" s="40">
        <v>51.15</v>
      </c>
      <c r="M12" s="24">
        <v>1.0201</v>
      </c>
      <c r="N12" s="17">
        <v>57.5</v>
      </c>
      <c r="O12" s="44">
        <v>60</v>
      </c>
      <c r="P12" s="45">
        <v>62.5</v>
      </c>
      <c r="Q12" s="45"/>
      <c r="R12" s="44">
        <f>P12</f>
        <v>62.5</v>
      </c>
      <c r="S12" s="30">
        <f t="shared" si="0"/>
        <v>63.756250000000001</v>
      </c>
      <c r="T12" s="33"/>
    </row>
    <row r="13" spans="1:20" s="26" customFormat="1" x14ac:dyDescent="0.25">
      <c r="A13" s="31">
        <v>5</v>
      </c>
      <c r="B13" s="31">
        <v>2</v>
      </c>
      <c r="C13" s="31"/>
      <c r="D13" s="31" t="s">
        <v>15</v>
      </c>
      <c r="E13" s="31" t="s">
        <v>14</v>
      </c>
      <c r="F13" s="32">
        <v>56</v>
      </c>
      <c r="G13" s="27" t="s">
        <v>36</v>
      </c>
      <c r="H13" s="37" t="s">
        <v>20</v>
      </c>
      <c r="I13" s="37" t="s">
        <v>20</v>
      </c>
      <c r="J13" s="37">
        <v>36893</v>
      </c>
      <c r="K13" s="36" t="s">
        <v>21</v>
      </c>
      <c r="L13" s="39">
        <v>53</v>
      </c>
      <c r="M13" s="24">
        <v>1.0109999999999999</v>
      </c>
      <c r="N13" s="17">
        <v>40</v>
      </c>
      <c r="O13" s="44">
        <v>45</v>
      </c>
      <c r="P13" s="46">
        <v>50</v>
      </c>
      <c r="Q13" s="44"/>
      <c r="R13" s="44">
        <f>O13</f>
        <v>45</v>
      </c>
      <c r="S13" s="30">
        <f t="shared" si="0"/>
        <v>45.494999999999997</v>
      </c>
      <c r="T13" s="29"/>
    </row>
    <row r="14" spans="1:20" s="26" customFormat="1" x14ac:dyDescent="0.25">
      <c r="A14" s="31">
        <v>12</v>
      </c>
      <c r="B14" s="31">
        <v>1</v>
      </c>
      <c r="C14" s="31"/>
      <c r="D14" s="31" t="s">
        <v>15</v>
      </c>
      <c r="E14" s="31" t="s">
        <v>14</v>
      </c>
      <c r="F14" s="32">
        <v>56</v>
      </c>
      <c r="G14" s="27" t="s">
        <v>64</v>
      </c>
      <c r="H14" s="37" t="s">
        <v>65</v>
      </c>
      <c r="I14" s="37" t="s">
        <v>20</v>
      </c>
      <c r="J14" s="37">
        <v>25946</v>
      </c>
      <c r="K14" s="36" t="s">
        <v>55</v>
      </c>
      <c r="L14" s="39">
        <v>56</v>
      </c>
      <c r="M14" s="22">
        <v>1.0176000000000001</v>
      </c>
      <c r="N14" s="17">
        <v>52.5</v>
      </c>
      <c r="O14" s="46">
        <v>57.5</v>
      </c>
      <c r="P14" s="46">
        <v>60</v>
      </c>
      <c r="Q14" s="44"/>
      <c r="R14" s="17">
        <f>N14</f>
        <v>52.5</v>
      </c>
      <c r="S14" s="49">
        <f t="shared" si="0"/>
        <v>53.424000000000007</v>
      </c>
      <c r="T14" s="29"/>
    </row>
    <row r="15" spans="1:20" s="26" customFormat="1" x14ac:dyDescent="0.25">
      <c r="A15" s="31">
        <v>5</v>
      </c>
      <c r="B15" s="31">
        <v>2</v>
      </c>
      <c r="C15" s="31"/>
      <c r="D15" s="31" t="s">
        <v>15</v>
      </c>
      <c r="E15" s="31" t="s">
        <v>14</v>
      </c>
      <c r="F15" s="32">
        <v>56</v>
      </c>
      <c r="G15" s="27" t="s">
        <v>54</v>
      </c>
      <c r="H15" s="37" t="s">
        <v>20</v>
      </c>
      <c r="I15" s="37" t="s">
        <v>20</v>
      </c>
      <c r="J15" s="37">
        <v>27671</v>
      </c>
      <c r="K15" s="36" t="s">
        <v>55</v>
      </c>
      <c r="L15" s="39">
        <v>56</v>
      </c>
      <c r="M15" s="22">
        <v>1.0176000000000001</v>
      </c>
      <c r="N15" s="17">
        <v>45</v>
      </c>
      <c r="O15" s="44">
        <v>47.5</v>
      </c>
      <c r="P15" s="44">
        <v>50</v>
      </c>
      <c r="Q15" s="44"/>
      <c r="R15" s="44">
        <f>P15</f>
        <v>50</v>
      </c>
      <c r="S15" s="49">
        <f t="shared" si="0"/>
        <v>50.88</v>
      </c>
      <c r="T15" s="29"/>
    </row>
    <row r="16" spans="1:20" s="26" customFormat="1" x14ac:dyDescent="0.25">
      <c r="A16" s="31">
        <v>12</v>
      </c>
      <c r="B16" s="31">
        <v>1</v>
      </c>
      <c r="C16" s="31"/>
      <c r="D16" s="31" t="s">
        <v>15</v>
      </c>
      <c r="E16" s="31" t="s">
        <v>14</v>
      </c>
      <c r="F16" s="32">
        <v>52</v>
      </c>
      <c r="G16" s="27" t="s">
        <v>60</v>
      </c>
      <c r="H16" s="37" t="s">
        <v>27</v>
      </c>
      <c r="I16" s="37" t="s">
        <v>27</v>
      </c>
      <c r="J16" s="37">
        <v>33089</v>
      </c>
      <c r="K16" s="36" t="s">
        <v>19</v>
      </c>
      <c r="L16" s="39">
        <v>50.9</v>
      </c>
      <c r="M16" s="22">
        <v>0.98719999999999997</v>
      </c>
      <c r="N16" s="17">
        <v>52.5</v>
      </c>
      <c r="O16" s="44">
        <v>55</v>
      </c>
      <c r="P16" s="46">
        <v>57.5</v>
      </c>
      <c r="Q16" s="44"/>
      <c r="R16" s="44">
        <f>O16</f>
        <v>55</v>
      </c>
      <c r="S16" s="49">
        <f t="shared" si="0"/>
        <v>54.295999999999999</v>
      </c>
      <c r="T16" s="29" t="s">
        <v>72</v>
      </c>
    </row>
    <row r="17" spans="1:20" s="26" customFormat="1" x14ac:dyDescent="0.25">
      <c r="A17" s="31">
        <v>5</v>
      </c>
      <c r="B17" s="31">
        <v>2</v>
      </c>
      <c r="C17" s="31"/>
      <c r="D17" s="31" t="s">
        <v>15</v>
      </c>
      <c r="E17" s="31" t="s">
        <v>14</v>
      </c>
      <c r="F17" s="32">
        <v>52</v>
      </c>
      <c r="G17" s="27" t="s">
        <v>56</v>
      </c>
      <c r="H17" s="37" t="s">
        <v>20</v>
      </c>
      <c r="I17" s="37" t="s">
        <v>20</v>
      </c>
      <c r="J17" s="37">
        <v>31450</v>
      </c>
      <c r="K17" s="36" t="s">
        <v>19</v>
      </c>
      <c r="L17" s="39">
        <v>54.15</v>
      </c>
      <c r="M17" s="22">
        <v>0.93899999999999995</v>
      </c>
      <c r="N17" s="17">
        <v>47.5</v>
      </c>
      <c r="O17" s="44">
        <v>50</v>
      </c>
      <c r="P17" s="44">
        <v>52.5</v>
      </c>
      <c r="Q17" s="44"/>
      <c r="R17" s="44">
        <f>P17</f>
        <v>52.5</v>
      </c>
      <c r="S17" s="49">
        <f t="shared" si="0"/>
        <v>49.297499999999999</v>
      </c>
      <c r="T17" s="29"/>
    </row>
    <row r="18" spans="1:20" s="26" customFormat="1" x14ac:dyDescent="0.25">
      <c r="A18" s="31">
        <v>12</v>
      </c>
      <c r="B18" s="31">
        <v>1</v>
      </c>
      <c r="C18" s="31"/>
      <c r="D18" s="31" t="s">
        <v>15</v>
      </c>
      <c r="E18" s="31" t="s">
        <v>14</v>
      </c>
      <c r="F18" s="32">
        <v>56</v>
      </c>
      <c r="G18" s="27" t="s">
        <v>62</v>
      </c>
      <c r="H18" s="37" t="s">
        <v>63</v>
      </c>
      <c r="I18" s="37" t="s">
        <v>20</v>
      </c>
      <c r="J18" s="37">
        <v>31788</v>
      </c>
      <c r="K18" s="36" t="s">
        <v>19</v>
      </c>
      <c r="L18" s="39">
        <v>55.9</v>
      </c>
      <c r="M18" s="22">
        <v>0.91100000000000003</v>
      </c>
      <c r="N18" s="17">
        <v>55</v>
      </c>
      <c r="O18" s="44">
        <v>57.5</v>
      </c>
      <c r="P18" s="44">
        <v>60</v>
      </c>
      <c r="Q18" s="44"/>
      <c r="R18" s="44">
        <f>P18</f>
        <v>60</v>
      </c>
      <c r="S18" s="49">
        <f t="shared" si="0"/>
        <v>54.660000000000004</v>
      </c>
      <c r="T18" s="29" t="s">
        <v>71</v>
      </c>
    </row>
    <row r="19" spans="1:20" s="26" customFormat="1" x14ac:dyDescent="0.25">
      <c r="A19" s="31">
        <v>5</v>
      </c>
      <c r="B19" s="31">
        <v>2</v>
      </c>
      <c r="C19" s="31"/>
      <c r="D19" s="31" t="s">
        <v>15</v>
      </c>
      <c r="E19" s="31" t="s">
        <v>14</v>
      </c>
      <c r="F19" s="32">
        <v>56</v>
      </c>
      <c r="G19" s="27" t="s">
        <v>64</v>
      </c>
      <c r="H19" s="37" t="s">
        <v>65</v>
      </c>
      <c r="I19" s="37" t="s">
        <v>20</v>
      </c>
      <c r="J19" s="37">
        <v>25946</v>
      </c>
      <c r="K19" s="36" t="s">
        <v>19</v>
      </c>
      <c r="L19" s="39">
        <v>56</v>
      </c>
      <c r="M19" s="22">
        <v>0.91100000000000003</v>
      </c>
      <c r="N19" s="17">
        <v>52.5</v>
      </c>
      <c r="O19" s="46">
        <v>57.5</v>
      </c>
      <c r="P19" s="46">
        <v>60</v>
      </c>
      <c r="Q19" s="44"/>
      <c r="R19" s="17">
        <f>N19</f>
        <v>52.5</v>
      </c>
      <c r="S19" s="49">
        <f t="shared" si="0"/>
        <v>47.827500000000001</v>
      </c>
      <c r="T19" s="29"/>
    </row>
    <row r="20" spans="1:20" s="26" customFormat="1" x14ac:dyDescent="0.25">
      <c r="A20" s="31">
        <v>12</v>
      </c>
      <c r="B20" s="31">
        <v>1</v>
      </c>
      <c r="C20" s="31"/>
      <c r="D20" s="31" t="s">
        <v>15</v>
      </c>
      <c r="E20" s="31" t="s">
        <v>14</v>
      </c>
      <c r="F20" s="32">
        <v>60</v>
      </c>
      <c r="G20" s="27" t="s">
        <v>69</v>
      </c>
      <c r="H20" s="37" t="s">
        <v>20</v>
      </c>
      <c r="I20" s="37" t="s">
        <v>20</v>
      </c>
      <c r="J20" s="37">
        <v>32558</v>
      </c>
      <c r="K20" s="36" t="s">
        <v>19</v>
      </c>
      <c r="L20" s="39">
        <v>60</v>
      </c>
      <c r="M20" s="22">
        <v>0.86280000000000001</v>
      </c>
      <c r="N20" s="17">
        <v>75</v>
      </c>
      <c r="O20" s="44">
        <v>77.5</v>
      </c>
      <c r="P20" s="46">
        <v>80</v>
      </c>
      <c r="Q20" s="44"/>
      <c r="R20" s="44">
        <f>O20</f>
        <v>77.5</v>
      </c>
      <c r="S20" s="49">
        <f t="shared" si="0"/>
        <v>66.867000000000004</v>
      </c>
      <c r="T20" s="29" t="s">
        <v>70</v>
      </c>
    </row>
    <row r="21" spans="1:20" s="26" customFormat="1" x14ac:dyDescent="0.25">
      <c r="A21" s="31">
        <v>5</v>
      </c>
      <c r="B21" s="31">
        <v>2</v>
      </c>
      <c r="C21" s="31"/>
      <c r="D21" s="31" t="s">
        <v>15</v>
      </c>
      <c r="E21" s="31" t="s">
        <v>14</v>
      </c>
      <c r="F21" s="32">
        <v>60</v>
      </c>
      <c r="G21" s="27" t="s">
        <v>61</v>
      </c>
      <c r="H21" s="37" t="s">
        <v>20</v>
      </c>
      <c r="I21" s="37" t="s">
        <v>20</v>
      </c>
      <c r="J21" s="37">
        <v>33894</v>
      </c>
      <c r="K21" s="36" t="s">
        <v>19</v>
      </c>
      <c r="L21" s="39">
        <v>61.05</v>
      </c>
      <c r="M21" s="22">
        <v>0.84619999999999995</v>
      </c>
      <c r="N21" s="17">
        <v>50</v>
      </c>
      <c r="O21" s="44">
        <v>55</v>
      </c>
      <c r="P21" s="46">
        <v>60</v>
      </c>
      <c r="Q21" s="44"/>
      <c r="R21" s="44">
        <f>O21</f>
        <v>55</v>
      </c>
      <c r="S21" s="49">
        <f t="shared" si="0"/>
        <v>46.540999999999997</v>
      </c>
      <c r="T21" s="29"/>
    </row>
    <row r="22" spans="1:20" s="26" customFormat="1" x14ac:dyDescent="0.25">
      <c r="A22" s="31">
        <v>12</v>
      </c>
      <c r="B22" s="31">
        <v>1</v>
      </c>
      <c r="C22" s="31"/>
      <c r="D22" s="31" t="s">
        <v>15</v>
      </c>
      <c r="E22" s="31" t="s">
        <v>14</v>
      </c>
      <c r="F22" s="32">
        <v>67.5</v>
      </c>
      <c r="G22" s="27" t="s">
        <v>67</v>
      </c>
      <c r="H22" s="37" t="s">
        <v>58</v>
      </c>
      <c r="I22" s="37" t="s">
        <v>59</v>
      </c>
      <c r="J22" s="37">
        <v>29938</v>
      </c>
      <c r="K22" s="36" t="s">
        <v>19</v>
      </c>
      <c r="L22" s="39">
        <v>65.5</v>
      </c>
      <c r="M22" s="22">
        <v>0.80100000000000005</v>
      </c>
      <c r="N22" s="17">
        <v>60</v>
      </c>
      <c r="O22" s="44">
        <v>65</v>
      </c>
      <c r="P22" s="46">
        <v>72.5</v>
      </c>
      <c r="Q22" s="44"/>
      <c r="R22" s="44">
        <f>O22</f>
        <v>65</v>
      </c>
      <c r="S22" s="49">
        <f t="shared" si="0"/>
        <v>52.065000000000005</v>
      </c>
      <c r="T22" s="29"/>
    </row>
    <row r="23" spans="1:20" s="26" customFormat="1" x14ac:dyDescent="0.25">
      <c r="A23" s="31">
        <v>5</v>
      </c>
      <c r="B23" s="31">
        <v>2</v>
      </c>
      <c r="C23" s="31"/>
      <c r="D23" s="31" t="s">
        <v>15</v>
      </c>
      <c r="E23" s="31" t="s">
        <v>14</v>
      </c>
      <c r="F23" s="32">
        <v>67.5</v>
      </c>
      <c r="G23" s="27" t="s">
        <v>57</v>
      </c>
      <c r="H23" s="37" t="s">
        <v>58</v>
      </c>
      <c r="I23" s="37" t="s">
        <v>59</v>
      </c>
      <c r="J23" s="37">
        <v>32669</v>
      </c>
      <c r="K23" s="36" t="s">
        <v>19</v>
      </c>
      <c r="L23" s="39">
        <v>66.349999999999994</v>
      </c>
      <c r="M23" s="22">
        <v>0.79179999999999995</v>
      </c>
      <c r="N23" s="17">
        <v>42.5</v>
      </c>
      <c r="O23" s="44">
        <v>50</v>
      </c>
      <c r="P23" s="44">
        <v>52.5</v>
      </c>
      <c r="Q23" s="44"/>
      <c r="R23" s="44">
        <f>P23</f>
        <v>52.5</v>
      </c>
      <c r="S23" s="49">
        <f t="shared" si="0"/>
        <v>41.569499999999998</v>
      </c>
      <c r="T23" s="29"/>
    </row>
    <row r="24" spans="1:20" s="26" customFormat="1" x14ac:dyDescent="0.25">
      <c r="A24" s="31">
        <v>12</v>
      </c>
      <c r="B24" s="31">
        <v>1</v>
      </c>
      <c r="C24" s="31"/>
      <c r="D24" s="31" t="s">
        <v>15</v>
      </c>
      <c r="E24" s="31" t="s">
        <v>14</v>
      </c>
      <c r="F24" s="32">
        <v>75</v>
      </c>
      <c r="G24" s="17" t="s">
        <v>66</v>
      </c>
      <c r="H24" s="17" t="s">
        <v>30</v>
      </c>
      <c r="I24" s="17" t="s">
        <v>30</v>
      </c>
      <c r="J24" s="18">
        <v>28978</v>
      </c>
      <c r="K24" s="36" t="s">
        <v>19</v>
      </c>
      <c r="L24" s="21">
        <v>72.150000000000006</v>
      </c>
      <c r="M24" s="22">
        <v>0.74309999999999998</v>
      </c>
      <c r="N24" s="17">
        <v>55</v>
      </c>
      <c r="O24" s="44">
        <v>62.5</v>
      </c>
      <c r="P24" s="44">
        <v>67.5</v>
      </c>
      <c r="Q24" s="44"/>
      <c r="R24" s="44">
        <f>P24</f>
        <v>67.5</v>
      </c>
      <c r="S24" s="49">
        <f t="shared" si="0"/>
        <v>50.15925</v>
      </c>
      <c r="T24" s="29"/>
    </row>
    <row r="25" spans="1:20" s="26" customFormat="1" x14ac:dyDescent="0.25">
      <c r="A25" s="31">
        <v>12</v>
      </c>
      <c r="B25" s="31">
        <v>1</v>
      </c>
      <c r="C25" s="31"/>
      <c r="D25" s="31" t="s">
        <v>95</v>
      </c>
      <c r="E25" s="31" t="s">
        <v>14</v>
      </c>
      <c r="F25" s="17" t="s">
        <v>53</v>
      </c>
      <c r="G25" s="17" t="s">
        <v>68</v>
      </c>
      <c r="H25" s="17" t="s">
        <v>30</v>
      </c>
      <c r="I25" s="17" t="s">
        <v>30</v>
      </c>
      <c r="J25" s="18">
        <v>31069</v>
      </c>
      <c r="K25" s="36" t="s">
        <v>19</v>
      </c>
      <c r="L25" s="21">
        <v>87.75</v>
      </c>
      <c r="M25" s="22">
        <v>0.64419999999999999</v>
      </c>
      <c r="N25" s="17">
        <v>65</v>
      </c>
      <c r="O25" s="44">
        <v>70</v>
      </c>
      <c r="P25" s="46">
        <v>77.5</v>
      </c>
      <c r="Q25" s="44"/>
      <c r="R25" s="44">
        <f>O25</f>
        <v>70</v>
      </c>
      <c r="S25" s="49">
        <f t="shared" si="0"/>
        <v>45.094000000000001</v>
      </c>
      <c r="T25" s="29"/>
    </row>
    <row r="26" spans="1:20" s="26" customFormat="1" x14ac:dyDescent="0.25">
      <c r="A26" s="31"/>
      <c r="B26" s="31"/>
      <c r="C26" s="31"/>
      <c r="D26" s="31"/>
      <c r="E26" s="31"/>
      <c r="F26" s="32"/>
      <c r="G26" s="50" t="s">
        <v>74</v>
      </c>
      <c r="H26" s="23" t="s">
        <v>194</v>
      </c>
      <c r="I26" s="27"/>
      <c r="J26" s="28"/>
      <c r="K26" s="33"/>
      <c r="L26" s="40"/>
      <c r="M26" s="24"/>
      <c r="N26" s="17"/>
      <c r="O26" s="44"/>
      <c r="P26" s="45"/>
      <c r="Q26" s="45"/>
      <c r="R26" s="44"/>
      <c r="S26" s="30"/>
      <c r="T26" s="33"/>
    </row>
    <row r="27" spans="1:20" s="26" customFormat="1" x14ac:dyDescent="0.25">
      <c r="A27" s="31">
        <v>12</v>
      </c>
      <c r="B27" s="31">
        <v>1</v>
      </c>
      <c r="C27" s="31"/>
      <c r="D27" s="31" t="s">
        <v>15</v>
      </c>
      <c r="E27" s="31" t="s">
        <v>14</v>
      </c>
      <c r="F27" s="32">
        <v>67.5</v>
      </c>
      <c r="G27" s="27" t="s">
        <v>48</v>
      </c>
      <c r="H27" s="27" t="s">
        <v>30</v>
      </c>
      <c r="I27" s="27" t="s">
        <v>30</v>
      </c>
      <c r="J27" s="28">
        <v>38788</v>
      </c>
      <c r="K27" s="33" t="s">
        <v>22</v>
      </c>
      <c r="L27" s="40">
        <v>41.75</v>
      </c>
      <c r="M27" s="24">
        <v>1.5287999999999999</v>
      </c>
      <c r="N27" s="17">
        <v>20</v>
      </c>
      <c r="O27" s="44">
        <v>25</v>
      </c>
      <c r="P27" s="45">
        <v>27.5</v>
      </c>
      <c r="Q27" s="45"/>
      <c r="R27" s="44">
        <f>P27</f>
        <v>27.5</v>
      </c>
      <c r="S27" s="30">
        <f t="shared" ref="S27:S35" si="1">M27*R27</f>
        <v>42.042000000000002</v>
      </c>
      <c r="T27" s="33"/>
    </row>
    <row r="28" spans="1:20" s="26" customFormat="1" x14ac:dyDescent="0.25">
      <c r="A28" s="99">
        <v>12</v>
      </c>
      <c r="B28" s="31">
        <v>1</v>
      </c>
      <c r="C28" s="54"/>
      <c r="D28" s="55" t="s">
        <v>15</v>
      </c>
      <c r="E28" s="31" t="s">
        <v>14</v>
      </c>
      <c r="F28" s="55">
        <v>67.5</v>
      </c>
      <c r="G28" s="27" t="s">
        <v>96</v>
      </c>
      <c r="H28" s="33" t="s">
        <v>23</v>
      </c>
      <c r="I28" s="27" t="s">
        <v>23</v>
      </c>
      <c r="J28" s="28">
        <v>36956</v>
      </c>
      <c r="K28" s="56" t="s">
        <v>21</v>
      </c>
      <c r="L28" s="40">
        <v>58</v>
      </c>
      <c r="M28" s="22">
        <v>0.89270000000000005</v>
      </c>
      <c r="N28" s="17">
        <v>92.5</v>
      </c>
      <c r="O28" s="17">
        <v>95</v>
      </c>
      <c r="P28" s="45">
        <v>100</v>
      </c>
      <c r="Q28" s="57"/>
      <c r="R28" s="44">
        <v>100</v>
      </c>
      <c r="S28" s="49">
        <f>M28*R28</f>
        <v>89.27000000000001</v>
      </c>
      <c r="T28" s="54"/>
    </row>
    <row r="29" spans="1:20" s="26" customFormat="1" x14ac:dyDescent="0.25">
      <c r="A29" s="31">
        <v>5</v>
      </c>
      <c r="B29" s="31">
        <v>2</v>
      </c>
      <c r="C29" s="31"/>
      <c r="D29" s="31" t="s">
        <v>15</v>
      </c>
      <c r="E29" s="31" t="s">
        <v>14</v>
      </c>
      <c r="F29" s="32" t="s">
        <v>17</v>
      </c>
      <c r="G29" s="27" t="s">
        <v>41</v>
      </c>
      <c r="H29" s="27" t="s">
        <v>20</v>
      </c>
      <c r="I29" s="27" t="s">
        <v>20</v>
      </c>
      <c r="J29" s="28">
        <v>36838</v>
      </c>
      <c r="K29" s="36" t="s">
        <v>21</v>
      </c>
      <c r="L29" s="39">
        <v>84.35</v>
      </c>
      <c r="M29" s="24">
        <v>0.64680000000000004</v>
      </c>
      <c r="N29" s="17">
        <v>135</v>
      </c>
      <c r="O29" s="46">
        <v>145</v>
      </c>
      <c r="P29" s="46">
        <v>155</v>
      </c>
      <c r="Q29" s="45"/>
      <c r="R29" s="17">
        <f>N29</f>
        <v>135</v>
      </c>
      <c r="S29" s="30">
        <f t="shared" si="1"/>
        <v>87.318000000000012</v>
      </c>
      <c r="T29" s="33"/>
    </row>
    <row r="30" spans="1:20" s="26" customFormat="1" x14ac:dyDescent="0.25">
      <c r="A30" s="31">
        <v>3</v>
      </c>
      <c r="B30" s="31">
        <v>3</v>
      </c>
      <c r="C30" s="31"/>
      <c r="D30" s="31" t="s">
        <v>15</v>
      </c>
      <c r="E30" s="31" t="s">
        <v>14</v>
      </c>
      <c r="F30" s="32" t="s">
        <v>17</v>
      </c>
      <c r="G30" s="27" t="s">
        <v>42</v>
      </c>
      <c r="H30" s="27" t="s">
        <v>27</v>
      </c>
      <c r="I30" s="27" t="s">
        <v>27</v>
      </c>
      <c r="J30" s="28">
        <v>36426</v>
      </c>
      <c r="K30" s="33" t="s">
        <v>21</v>
      </c>
      <c r="L30" s="40">
        <v>88</v>
      </c>
      <c r="M30" s="24">
        <v>0.61719999999999997</v>
      </c>
      <c r="N30" s="17">
        <v>130</v>
      </c>
      <c r="O30" s="44">
        <v>140</v>
      </c>
      <c r="P30" s="46">
        <v>145</v>
      </c>
      <c r="Q30" s="45"/>
      <c r="R30" s="44">
        <f>O30</f>
        <v>140</v>
      </c>
      <c r="S30" s="30">
        <f t="shared" si="1"/>
        <v>86.408000000000001</v>
      </c>
      <c r="T30" s="33"/>
    </row>
    <row r="31" spans="1:20" s="26" customFormat="1" x14ac:dyDescent="0.25">
      <c r="A31" s="31">
        <v>2</v>
      </c>
      <c r="B31" s="31">
        <v>4</v>
      </c>
      <c r="C31" s="31"/>
      <c r="D31" s="31" t="s">
        <v>15</v>
      </c>
      <c r="E31" s="31" t="s">
        <v>14</v>
      </c>
      <c r="F31" s="32">
        <v>100</v>
      </c>
      <c r="G31" s="34" t="s">
        <v>40</v>
      </c>
      <c r="H31" s="29" t="s">
        <v>51</v>
      </c>
      <c r="I31" s="34" t="s">
        <v>20</v>
      </c>
      <c r="J31" s="35">
        <v>37287</v>
      </c>
      <c r="K31" s="29" t="s">
        <v>21</v>
      </c>
      <c r="L31" s="40">
        <v>78.7</v>
      </c>
      <c r="M31" s="24">
        <v>0.69169999999999998</v>
      </c>
      <c r="N31" s="17">
        <v>100</v>
      </c>
      <c r="O31" s="44">
        <v>110</v>
      </c>
      <c r="P31" s="45">
        <v>120</v>
      </c>
      <c r="Q31" s="46">
        <v>126</v>
      </c>
      <c r="R31" s="44">
        <f>P31</f>
        <v>120</v>
      </c>
      <c r="S31" s="30">
        <f t="shared" si="1"/>
        <v>83.003999999999991</v>
      </c>
      <c r="T31" s="33"/>
    </row>
    <row r="32" spans="1:20" s="26" customFormat="1" x14ac:dyDescent="0.25">
      <c r="A32" s="31">
        <v>1</v>
      </c>
      <c r="B32" s="31">
        <v>5</v>
      </c>
      <c r="C32" s="31"/>
      <c r="D32" s="31" t="s">
        <v>15</v>
      </c>
      <c r="E32" s="31" t="s">
        <v>14</v>
      </c>
      <c r="F32" s="32">
        <v>90</v>
      </c>
      <c r="G32" s="27" t="s">
        <v>49</v>
      </c>
      <c r="H32" s="27" t="s">
        <v>23</v>
      </c>
      <c r="I32" s="27" t="s">
        <v>23</v>
      </c>
      <c r="J32" s="28">
        <v>36476</v>
      </c>
      <c r="K32" s="33" t="s">
        <v>21</v>
      </c>
      <c r="L32" s="40">
        <v>85.95</v>
      </c>
      <c r="M32" s="24">
        <v>0.63829999999999998</v>
      </c>
      <c r="N32" s="17">
        <v>125</v>
      </c>
      <c r="O32" s="46">
        <v>135</v>
      </c>
      <c r="P32" s="46">
        <v>135</v>
      </c>
      <c r="Q32" s="45"/>
      <c r="R32" s="17">
        <f>N32</f>
        <v>125</v>
      </c>
      <c r="S32" s="30">
        <f t="shared" si="1"/>
        <v>79.787499999999994</v>
      </c>
      <c r="T32" s="33"/>
    </row>
    <row r="33" spans="1:20" s="26" customFormat="1" x14ac:dyDescent="0.25">
      <c r="A33" s="31">
        <v>0</v>
      </c>
      <c r="B33" s="31">
        <v>6</v>
      </c>
      <c r="C33" s="31"/>
      <c r="D33" s="31" t="s">
        <v>15</v>
      </c>
      <c r="E33" s="31" t="s">
        <v>14</v>
      </c>
      <c r="F33" s="32">
        <v>75</v>
      </c>
      <c r="G33" s="27" t="s">
        <v>33</v>
      </c>
      <c r="H33" s="27" t="s">
        <v>34</v>
      </c>
      <c r="I33" s="27" t="s">
        <v>26</v>
      </c>
      <c r="J33" s="28">
        <v>37085</v>
      </c>
      <c r="K33" s="33" t="s">
        <v>21</v>
      </c>
      <c r="L33" s="40">
        <v>74.3</v>
      </c>
      <c r="M33" s="24">
        <v>0.72299999999999998</v>
      </c>
      <c r="N33" s="17">
        <v>100</v>
      </c>
      <c r="O33" s="44">
        <v>107.5</v>
      </c>
      <c r="P33" s="45">
        <v>110</v>
      </c>
      <c r="Q33" s="46">
        <v>112.5</v>
      </c>
      <c r="R33" s="44">
        <f>P33</f>
        <v>110</v>
      </c>
      <c r="S33" s="30">
        <f t="shared" si="1"/>
        <v>79.53</v>
      </c>
      <c r="T33" s="33"/>
    </row>
    <row r="34" spans="1:20" s="26" customFormat="1" x14ac:dyDescent="0.25">
      <c r="A34" s="31">
        <v>0</v>
      </c>
      <c r="B34" s="31">
        <v>7</v>
      </c>
      <c r="C34" s="31"/>
      <c r="D34" s="31" t="s">
        <v>15</v>
      </c>
      <c r="E34" s="31" t="s">
        <v>14</v>
      </c>
      <c r="F34" s="32">
        <v>82.5</v>
      </c>
      <c r="G34" s="27" t="s">
        <v>39</v>
      </c>
      <c r="H34" s="37" t="s">
        <v>20</v>
      </c>
      <c r="I34" s="37" t="s">
        <v>20</v>
      </c>
      <c r="J34" s="37">
        <v>37418</v>
      </c>
      <c r="K34" s="36" t="s">
        <v>21</v>
      </c>
      <c r="L34" s="39">
        <v>77.5</v>
      </c>
      <c r="M34" s="24">
        <v>0.73209999999999997</v>
      </c>
      <c r="N34" s="17">
        <v>77.5</v>
      </c>
      <c r="O34" s="44">
        <v>85</v>
      </c>
      <c r="P34" s="45">
        <v>87.5</v>
      </c>
      <c r="Q34" s="45"/>
      <c r="R34" s="44">
        <f>P34</f>
        <v>87.5</v>
      </c>
      <c r="S34" s="30">
        <f t="shared" si="1"/>
        <v>64.058750000000003</v>
      </c>
      <c r="T34" s="33"/>
    </row>
    <row r="35" spans="1:20" s="26" customFormat="1" x14ac:dyDescent="0.25">
      <c r="A35" s="31">
        <v>0</v>
      </c>
      <c r="B35" s="31">
        <v>8</v>
      </c>
      <c r="C35" s="31"/>
      <c r="D35" s="31" t="s">
        <v>15</v>
      </c>
      <c r="E35" s="31" t="s">
        <v>14</v>
      </c>
      <c r="F35" s="32">
        <v>82.5</v>
      </c>
      <c r="G35" s="27" t="s">
        <v>38</v>
      </c>
      <c r="H35" s="37" t="s">
        <v>20</v>
      </c>
      <c r="I35" s="37" t="s">
        <v>20</v>
      </c>
      <c r="J35" s="37">
        <v>37495</v>
      </c>
      <c r="K35" s="36" t="s">
        <v>21</v>
      </c>
      <c r="L35" s="39">
        <v>77.2</v>
      </c>
      <c r="M35" s="24">
        <v>0.73429999999999995</v>
      </c>
      <c r="N35" s="17">
        <v>75</v>
      </c>
      <c r="O35" s="44">
        <v>80</v>
      </c>
      <c r="P35" s="46">
        <v>87.5</v>
      </c>
      <c r="Q35" s="45"/>
      <c r="R35" s="44">
        <f>O35</f>
        <v>80</v>
      </c>
      <c r="S35" s="30">
        <f t="shared" si="1"/>
        <v>58.744</v>
      </c>
      <c r="T35" s="33"/>
    </row>
    <row r="36" spans="1:20" s="26" customFormat="1" x14ac:dyDescent="0.25">
      <c r="A36" s="31">
        <v>12</v>
      </c>
      <c r="B36" s="31">
        <v>1</v>
      </c>
      <c r="C36" s="31"/>
      <c r="D36" s="31" t="s">
        <v>15</v>
      </c>
      <c r="E36" s="31" t="s">
        <v>14</v>
      </c>
      <c r="F36" s="32">
        <v>67.5</v>
      </c>
      <c r="G36" s="27" t="s">
        <v>100</v>
      </c>
      <c r="H36" s="37" t="s">
        <v>20</v>
      </c>
      <c r="I36" s="37" t="s">
        <v>20</v>
      </c>
      <c r="J36" s="37">
        <v>34925</v>
      </c>
      <c r="K36" s="36" t="s">
        <v>19</v>
      </c>
      <c r="L36" s="39">
        <v>63.15</v>
      </c>
      <c r="M36" s="22">
        <v>0.77290000000000003</v>
      </c>
      <c r="N36" s="17">
        <v>110</v>
      </c>
      <c r="O36" s="44">
        <v>117.5</v>
      </c>
      <c r="P36" s="44">
        <v>122.5</v>
      </c>
      <c r="Q36" s="44"/>
      <c r="R36" s="44">
        <f>P36</f>
        <v>122.5</v>
      </c>
      <c r="S36" s="49">
        <f t="shared" ref="S36:S77" si="2">M36*R36</f>
        <v>94.680250000000001</v>
      </c>
      <c r="T36" s="29"/>
    </row>
    <row r="37" spans="1:20" s="26" customFormat="1" x14ac:dyDescent="0.25">
      <c r="A37" s="31">
        <v>5</v>
      </c>
      <c r="B37" s="31">
        <v>2</v>
      </c>
      <c r="C37" s="31"/>
      <c r="D37" s="31" t="s">
        <v>15</v>
      </c>
      <c r="E37" s="31" t="s">
        <v>14</v>
      </c>
      <c r="F37" s="32">
        <v>67.5</v>
      </c>
      <c r="G37" s="27" t="s">
        <v>99</v>
      </c>
      <c r="H37" s="37" t="s">
        <v>20</v>
      </c>
      <c r="I37" s="37" t="s">
        <v>20</v>
      </c>
      <c r="J37" s="37">
        <v>33923</v>
      </c>
      <c r="K37" s="36" t="s">
        <v>19</v>
      </c>
      <c r="L37" s="39">
        <v>65.3</v>
      </c>
      <c r="M37" s="22">
        <v>0.74809999999999999</v>
      </c>
      <c r="N37" s="17">
        <v>100</v>
      </c>
      <c r="O37" s="44">
        <v>110</v>
      </c>
      <c r="P37" s="44">
        <v>112.5</v>
      </c>
      <c r="Q37" s="44"/>
      <c r="R37" s="44">
        <f>P37</f>
        <v>112.5</v>
      </c>
      <c r="S37" s="49">
        <f t="shared" si="2"/>
        <v>84.161249999999995</v>
      </c>
      <c r="T37" s="29"/>
    </row>
    <row r="38" spans="1:20" s="26" customFormat="1" x14ac:dyDescent="0.25">
      <c r="A38" s="31">
        <v>3</v>
      </c>
      <c r="B38" s="31">
        <v>3</v>
      </c>
      <c r="C38" s="31"/>
      <c r="D38" s="31" t="s">
        <v>15</v>
      </c>
      <c r="E38" s="31" t="s">
        <v>14</v>
      </c>
      <c r="F38" s="32">
        <v>67.5</v>
      </c>
      <c r="G38" s="27" t="s">
        <v>97</v>
      </c>
      <c r="H38" s="37" t="s">
        <v>20</v>
      </c>
      <c r="I38" s="37" t="s">
        <v>20</v>
      </c>
      <c r="J38" s="37">
        <v>35578</v>
      </c>
      <c r="K38" s="36" t="s">
        <v>19</v>
      </c>
      <c r="L38" s="39">
        <v>67.2</v>
      </c>
      <c r="M38" s="22">
        <v>0.72870000000000001</v>
      </c>
      <c r="N38" s="17">
        <v>100</v>
      </c>
      <c r="O38" s="63">
        <v>105</v>
      </c>
      <c r="P38" s="44">
        <v>105</v>
      </c>
      <c r="Q38" s="44"/>
      <c r="R38" s="44">
        <f>P38</f>
        <v>105</v>
      </c>
      <c r="S38" s="49">
        <f t="shared" si="2"/>
        <v>76.513500000000008</v>
      </c>
      <c r="T38" s="29"/>
    </row>
    <row r="39" spans="1:20" s="26" customFormat="1" x14ac:dyDescent="0.25">
      <c r="A39" s="99">
        <v>12</v>
      </c>
      <c r="B39" s="31">
        <v>1</v>
      </c>
      <c r="C39" s="54"/>
      <c r="D39" s="55" t="s">
        <v>15</v>
      </c>
      <c r="E39" s="31" t="s">
        <v>14</v>
      </c>
      <c r="F39" s="32">
        <v>75</v>
      </c>
      <c r="G39" s="27" t="s">
        <v>103</v>
      </c>
      <c r="H39" s="33" t="s">
        <v>26</v>
      </c>
      <c r="I39" s="27" t="s">
        <v>26</v>
      </c>
      <c r="J39" s="28">
        <v>33999</v>
      </c>
      <c r="K39" s="65" t="s">
        <v>19</v>
      </c>
      <c r="L39" s="62">
        <v>69.400000000000006</v>
      </c>
      <c r="M39" s="60">
        <v>0.70830000000000004</v>
      </c>
      <c r="N39" s="61">
        <v>140</v>
      </c>
      <c r="O39" s="44">
        <v>150</v>
      </c>
      <c r="P39" s="63">
        <v>155</v>
      </c>
      <c r="Q39" s="57"/>
      <c r="R39" s="64">
        <f>O39</f>
        <v>150</v>
      </c>
      <c r="S39" s="49">
        <f t="shared" si="2"/>
        <v>106.245</v>
      </c>
      <c r="T39" s="54"/>
    </row>
    <row r="40" spans="1:20" s="26" customFormat="1" x14ac:dyDescent="0.25">
      <c r="A40" s="99">
        <v>5</v>
      </c>
      <c r="B40" s="31">
        <v>2</v>
      </c>
      <c r="C40" s="54"/>
      <c r="D40" s="55" t="s">
        <v>15</v>
      </c>
      <c r="E40" s="31" t="s">
        <v>14</v>
      </c>
      <c r="F40" s="32">
        <v>75</v>
      </c>
      <c r="G40" s="27" t="s">
        <v>85</v>
      </c>
      <c r="H40" s="37" t="s">
        <v>58</v>
      </c>
      <c r="I40" s="37" t="s">
        <v>59</v>
      </c>
      <c r="J40" s="37">
        <v>30900</v>
      </c>
      <c r="K40" s="36" t="s">
        <v>19</v>
      </c>
      <c r="L40" s="59">
        <v>73.95</v>
      </c>
      <c r="M40" s="60">
        <v>0.67159999999999997</v>
      </c>
      <c r="N40" s="61">
        <v>127.5</v>
      </c>
      <c r="O40" s="51">
        <v>132.5</v>
      </c>
      <c r="P40" s="63">
        <v>132.5</v>
      </c>
      <c r="Q40" s="57"/>
      <c r="R40" s="64">
        <f>N40</f>
        <v>127.5</v>
      </c>
      <c r="S40" s="49">
        <f t="shared" si="2"/>
        <v>85.628999999999991</v>
      </c>
      <c r="T40" s="54"/>
    </row>
    <row r="41" spans="1:20" s="26" customFormat="1" x14ac:dyDescent="0.25">
      <c r="A41" s="99">
        <v>3</v>
      </c>
      <c r="B41" s="31">
        <v>3</v>
      </c>
      <c r="C41" s="54"/>
      <c r="D41" s="55" t="s">
        <v>15</v>
      </c>
      <c r="E41" s="31" t="s">
        <v>14</v>
      </c>
      <c r="F41" s="32">
        <v>75</v>
      </c>
      <c r="G41" s="27" t="s">
        <v>101</v>
      </c>
      <c r="H41" s="33" t="s">
        <v>43</v>
      </c>
      <c r="I41" s="27" t="s">
        <v>25</v>
      </c>
      <c r="J41" s="28">
        <v>31872</v>
      </c>
      <c r="K41" s="56" t="s">
        <v>19</v>
      </c>
      <c r="L41" s="62">
        <v>73.55</v>
      </c>
      <c r="M41" s="60">
        <v>0.67449999999999999</v>
      </c>
      <c r="N41" s="63">
        <v>120</v>
      </c>
      <c r="O41" s="44">
        <v>120</v>
      </c>
      <c r="P41" s="44">
        <v>125</v>
      </c>
      <c r="Q41" s="57"/>
      <c r="R41" s="64">
        <f>P41</f>
        <v>125</v>
      </c>
      <c r="S41" s="49">
        <f t="shared" si="2"/>
        <v>84.3125</v>
      </c>
      <c r="T41" s="54"/>
    </row>
    <row r="42" spans="1:20" s="26" customFormat="1" x14ac:dyDescent="0.25">
      <c r="A42" s="31">
        <v>2</v>
      </c>
      <c r="B42" s="31">
        <v>4</v>
      </c>
      <c r="C42" s="31"/>
      <c r="D42" s="31" t="s">
        <v>15</v>
      </c>
      <c r="E42" s="31" t="s">
        <v>14</v>
      </c>
      <c r="F42" s="32">
        <v>75</v>
      </c>
      <c r="G42" s="27" t="s">
        <v>102</v>
      </c>
      <c r="H42" s="37" t="s">
        <v>27</v>
      </c>
      <c r="I42" s="37" t="s">
        <v>27</v>
      </c>
      <c r="J42" s="37">
        <v>31843</v>
      </c>
      <c r="K42" s="36" t="s">
        <v>19</v>
      </c>
      <c r="L42" s="39">
        <v>74.2</v>
      </c>
      <c r="M42" s="22">
        <v>0.67010000000000003</v>
      </c>
      <c r="N42" s="17">
        <v>110</v>
      </c>
      <c r="O42" s="58">
        <v>120</v>
      </c>
      <c r="P42" s="51">
        <v>137.5</v>
      </c>
      <c r="Q42" s="44"/>
      <c r="R42" s="44">
        <f>O42</f>
        <v>120</v>
      </c>
      <c r="S42" s="49">
        <f t="shared" si="2"/>
        <v>80.412000000000006</v>
      </c>
      <c r="T42" s="29"/>
    </row>
    <row r="43" spans="1:20" s="26" customFormat="1" x14ac:dyDescent="0.25">
      <c r="A43" s="31">
        <v>1</v>
      </c>
      <c r="B43" s="31">
        <v>5</v>
      </c>
      <c r="C43" s="31"/>
      <c r="D43" s="31" t="s">
        <v>15</v>
      </c>
      <c r="E43" s="31" t="s">
        <v>14</v>
      </c>
      <c r="F43" s="32">
        <v>75</v>
      </c>
      <c r="G43" s="27" t="s">
        <v>98</v>
      </c>
      <c r="H43" s="37" t="s">
        <v>63</v>
      </c>
      <c r="I43" s="37" t="s">
        <v>20</v>
      </c>
      <c r="J43" s="37">
        <v>31298</v>
      </c>
      <c r="K43" s="36" t="s">
        <v>19</v>
      </c>
      <c r="L43" s="59">
        <v>73.400000000000006</v>
      </c>
      <c r="M43" s="60">
        <v>0.67600000000000005</v>
      </c>
      <c r="N43" s="61">
        <v>100</v>
      </c>
      <c r="O43" s="51">
        <v>110</v>
      </c>
      <c r="P43" s="51">
        <v>110</v>
      </c>
      <c r="Q43" s="44"/>
      <c r="R43" s="17">
        <f>N43</f>
        <v>100</v>
      </c>
      <c r="S43" s="49">
        <f t="shared" si="2"/>
        <v>67.600000000000009</v>
      </c>
      <c r="T43" s="29"/>
    </row>
    <row r="44" spans="1:20" s="26" customFormat="1" x14ac:dyDescent="0.25">
      <c r="A44" s="31">
        <v>12</v>
      </c>
      <c r="B44" s="31">
        <v>1</v>
      </c>
      <c r="C44" s="31"/>
      <c r="D44" s="31" t="s">
        <v>15</v>
      </c>
      <c r="E44" s="31" t="s">
        <v>14</v>
      </c>
      <c r="F44" s="32">
        <v>82.5</v>
      </c>
      <c r="G44" s="27" t="s">
        <v>118</v>
      </c>
      <c r="H44" s="37" t="s">
        <v>30</v>
      </c>
      <c r="I44" s="37" t="s">
        <v>30</v>
      </c>
      <c r="J44" s="37">
        <v>32962</v>
      </c>
      <c r="K44" s="36" t="s">
        <v>19</v>
      </c>
      <c r="L44" s="39">
        <v>80.7</v>
      </c>
      <c r="M44" s="22">
        <v>0.629</v>
      </c>
      <c r="N44" s="17">
        <v>180</v>
      </c>
      <c r="O44" s="44">
        <v>185</v>
      </c>
      <c r="P44" s="51">
        <v>190</v>
      </c>
      <c r="Q44" s="44"/>
      <c r="R44" s="44">
        <f>O44</f>
        <v>185</v>
      </c>
      <c r="S44" s="49">
        <f t="shared" si="2"/>
        <v>116.36499999999999</v>
      </c>
      <c r="T44" s="29"/>
    </row>
    <row r="45" spans="1:20" s="26" customFormat="1" x14ac:dyDescent="0.25">
      <c r="A45" s="99">
        <v>12</v>
      </c>
      <c r="B45" s="94">
        <v>1</v>
      </c>
      <c r="D45" s="94" t="s">
        <v>15</v>
      </c>
      <c r="E45" s="94" t="s">
        <v>14</v>
      </c>
      <c r="F45" s="94">
        <v>82.5</v>
      </c>
      <c r="G45" s="158" t="s">
        <v>119</v>
      </c>
      <c r="H45" s="56" t="s">
        <v>120</v>
      </c>
      <c r="I45" s="27" t="s">
        <v>120</v>
      </c>
      <c r="J45" s="28">
        <v>32841</v>
      </c>
      <c r="K45" s="65" t="s">
        <v>19</v>
      </c>
      <c r="L45" s="87">
        <v>81.3</v>
      </c>
      <c r="M45" s="88">
        <v>0.62570000000000003</v>
      </c>
      <c r="N45" s="61">
        <v>210</v>
      </c>
      <c r="O45" s="95">
        <v>220</v>
      </c>
      <c r="P45" s="51">
        <v>0</v>
      </c>
      <c r="Q45" s="90"/>
      <c r="R45" s="96">
        <v>220</v>
      </c>
      <c r="S45" s="49">
        <f t="shared" si="2"/>
        <v>137.654</v>
      </c>
      <c r="T45" s="29" t="s">
        <v>70</v>
      </c>
    </row>
    <row r="46" spans="1:20" s="26" customFormat="1" x14ac:dyDescent="0.25">
      <c r="A46" s="31">
        <v>5</v>
      </c>
      <c r="B46" s="31">
        <v>2</v>
      </c>
      <c r="C46" s="31"/>
      <c r="D46" s="31" t="s">
        <v>15</v>
      </c>
      <c r="E46" s="31" t="s">
        <v>14</v>
      </c>
      <c r="F46" s="32">
        <v>82.5</v>
      </c>
      <c r="G46" s="27" t="s">
        <v>114</v>
      </c>
      <c r="H46" s="37" t="s">
        <v>20</v>
      </c>
      <c r="I46" s="37" t="s">
        <v>20</v>
      </c>
      <c r="J46" s="37">
        <v>32776</v>
      </c>
      <c r="K46" s="36" t="s">
        <v>19</v>
      </c>
      <c r="L46" s="39">
        <v>80.45</v>
      </c>
      <c r="M46" s="22">
        <v>0.63009999999999999</v>
      </c>
      <c r="N46" s="61">
        <v>147.5</v>
      </c>
      <c r="O46" s="58">
        <v>150</v>
      </c>
      <c r="P46" s="63">
        <v>152.5</v>
      </c>
      <c r="Q46" s="44"/>
      <c r="R46" s="44">
        <f>O46</f>
        <v>150</v>
      </c>
      <c r="S46" s="49">
        <f t="shared" si="2"/>
        <v>94.515000000000001</v>
      </c>
      <c r="T46" s="29"/>
    </row>
    <row r="47" spans="1:20" s="26" customFormat="1" x14ac:dyDescent="0.25">
      <c r="A47" s="31">
        <v>3</v>
      </c>
      <c r="B47" s="31">
        <v>3</v>
      </c>
      <c r="C47" s="31"/>
      <c r="D47" s="31" t="s">
        <v>15</v>
      </c>
      <c r="E47" s="31" t="s">
        <v>14</v>
      </c>
      <c r="F47" s="32">
        <v>82.5</v>
      </c>
      <c r="G47" s="27" t="s">
        <v>113</v>
      </c>
      <c r="H47" s="37" t="s">
        <v>43</v>
      </c>
      <c r="I47" s="37" t="s">
        <v>25</v>
      </c>
      <c r="J47" s="37">
        <v>29378</v>
      </c>
      <c r="K47" s="36" t="s">
        <v>19</v>
      </c>
      <c r="L47" s="39">
        <v>79.55</v>
      </c>
      <c r="M47" s="22">
        <v>0.63519999999999999</v>
      </c>
      <c r="N47" s="61">
        <v>140</v>
      </c>
      <c r="O47" s="63">
        <v>147.5</v>
      </c>
      <c r="P47" s="51">
        <v>147.5</v>
      </c>
      <c r="Q47" s="44"/>
      <c r="R47" s="17">
        <f>N47</f>
        <v>140</v>
      </c>
      <c r="S47" s="49">
        <f t="shared" si="2"/>
        <v>88.927999999999997</v>
      </c>
      <c r="T47" s="29"/>
    </row>
    <row r="48" spans="1:20" s="26" customFormat="1" x14ac:dyDescent="0.25">
      <c r="A48" s="31">
        <v>12</v>
      </c>
      <c r="B48" s="31">
        <v>1</v>
      </c>
      <c r="C48" s="31"/>
      <c r="D48" s="31" t="s">
        <v>15</v>
      </c>
      <c r="E48" s="31" t="s">
        <v>14</v>
      </c>
      <c r="F48" s="32">
        <v>90</v>
      </c>
      <c r="G48" s="27" t="s">
        <v>116</v>
      </c>
      <c r="H48" s="37" t="s">
        <v>63</v>
      </c>
      <c r="I48" s="37" t="s">
        <v>20</v>
      </c>
      <c r="J48" s="37">
        <v>30300</v>
      </c>
      <c r="K48" s="36" t="s">
        <v>19</v>
      </c>
      <c r="L48" s="39">
        <v>89.35</v>
      </c>
      <c r="M48" s="22">
        <v>0.58809999999999996</v>
      </c>
      <c r="N48" s="17">
        <v>172.5</v>
      </c>
      <c r="O48" s="44">
        <v>177.5</v>
      </c>
      <c r="P48" s="58">
        <v>182.5</v>
      </c>
      <c r="Q48" s="44"/>
      <c r="R48" s="44">
        <f>P48</f>
        <v>182.5</v>
      </c>
      <c r="S48" s="49">
        <f t="shared" si="2"/>
        <v>107.32825</v>
      </c>
      <c r="T48" s="29"/>
    </row>
    <row r="49" spans="1:20" s="26" customFormat="1" x14ac:dyDescent="0.25">
      <c r="A49" s="31">
        <v>5</v>
      </c>
      <c r="B49" s="31">
        <v>2</v>
      </c>
      <c r="C49" s="31"/>
      <c r="D49" s="31" t="s">
        <v>15</v>
      </c>
      <c r="E49" s="31" t="s">
        <v>14</v>
      </c>
      <c r="F49" s="32">
        <v>90</v>
      </c>
      <c r="G49" s="27" t="s">
        <v>117</v>
      </c>
      <c r="H49" s="37" t="s">
        <v>20</v>
      </c>
      <c r="I49" s="37" t="s">
        <v>20</v>
      </c>
      <c r="J49" s="37">
        <v>31762</v>
      </c>
      <c r="K49" s="36" t="s">
        <v>19</v>
      </c>
      <c r="L49" s="39">
        <v>89.35</v>
      </c>
      <c r="M49" s="22">
        <v>0.58809999999999996</v>
      </c>
      <c r="N49" s="17">
        <v>170</v>
      </c>
      <c r="O49" s="44">
        <v>177.5</v>
      </c>
      <c r="P49" s="44">
        <v>182.5</v>
      </c>
      <c r="Q49" s="44"/>
      <c r="R49" s="44">
        <f>P49</f>
        <v>182.5</v>
      </c>
      <c r="S49" s="49">
        <f t="shared" si="2"/>
        <v>107.32825</v>
      </c>
      <c r="T49" s="29"/>
    </row>
    <row r="50" spans="1:20" s="26" customFormat="1" x14ac:dyDescent="0.25">
      <c r="A50" s="31">
        <v>3</v>
      </c>
      <c r="B50" s="31">
        <v>3</v>
      </c>
      <c r="C50" s="31"/>
      <c r="D50" s="31" t="s">
        <v>15</v>
      </c>
      <c r="E50" s="31" t="s">
        <v>14</v>
      </c>
      <c r="F50" s="32">
        <v>90</v>
      </c>
      <c r="G50" s="27" t="s">
        <v>115</v>
      </c>
      <c r="H50" s="37" t="s">
        <v>20</v>
      </c>
      <c r="I50" s="37" t="s">
        <v>20</v>
      </c>
      <c r="J50" s="37">
        <v>30330</v>
      </c>
      <c r="K50" s="36" t="s">
        <v>19</v>
      </c>
      <c r="L50" s="39">
        <v>89.05</v>
      </c>
      <c r="M50" s="22">
        <v>0.58889999999999998</v>
      </c>
      <c r="N50" s="17">
        <v>145</v>
      </c>
      <c r="O50" s="51">
        <v>155</v>
      </c>
      <c r="P50" s="51">
        <v>155</v>
      </c>
      <c r="Q50" s="44"/>
      <c r="R50" s="17">
        <f>N50</f>
        <v>145</v>
      </c>
      <c r="S50" s="49">
        <f t="shared" si="2"/>
        <v>85.390500000000003</v>
      </c>
      <c r="T50" s="29"/>
    </row>
    <row r="51" spans="1:20" s="26" customFormat="1" x14ac:dyDescent="0.25">
      <c r="A51" s="31">
        <v>2</v>
      </c>
      <c r="B51" s="31">
        <v>4</v>
      </c>
      <c r="C51" s="31"/>
      <c r="D51" s="31" t="s">
        <v>15</v>
      </c>
      <c r="E51" s="31" t="s">
        <v>14</v>
      </c>
      <c r="F51" s="32">
        <v>90</v>
      </c>
      <c r="G51" s="27" t="s">
        <v>112</v>
      </c>
      <c r="H51" s="37" t="s">
        <v>20</v>
      </c>
      <c r="I51" s="37" t="s">
        <v>20</v>
      </c>
      <c r="J51" s="37">
        <v>31223</v>
      </c>
      <c r="K51" s="36" t="s">
        <v>19</v>
      </c>
      <c r="L51" s="39">
        <v>89.25</v>
      </c>
      <c r="M51" s="22">
        <v>0.58809999999999996</v>
      </c>
      <c r="N51" s="17">
        <v>135</v>
      </c>
      <c r="O51" s="51">
        <v>145</v>
      </c>
      <c r="P51" s="58">
        <v>145</v>
      </c>
      <c r="Q51" s="44"/>
      <c r="R51" s="44">
        <f>P51</f>
        <v>145</v>
      </c>
      <c r="S51" s="49">
        <f t="shared" si="2"/>
        <v>85.274499999999989</v>
      </c>
      <c r="T51" s="29"/>
    </row>
    <row r="52" spans="1:20" s="26" customFormat="1" x14ac:dyDescent="0.25">
      <c r="A52" s="31">
        <v>1</v>
      </c>
      <c r="B52" s="31">
        <v>5</v>
      </c>
      <c r="C52" s="31"/>
      <c r="D52" s="31" t="s">
        <v>15</v>
      </c>
      <c r="E52" s="31" t="s">
        <v>14</v>
      </c>
      <c r="F52" s="32">
        <v>90</v>
      </c>
      <c r="G52" s="27" t="s">
        <v>111</v>
      </c>
      <c r="H52" s="37" t="s">
        <v>43</v>
      </c>
      <c r="I52" s="37" t="s">
        <v>25</v>
      </c>
      <c r="J52" s="37">
        <v>30737</v>
      </c>
      <c r="K52" s="36" t="s">
        <v>19</v>
      </c>
      <c r="L52" s="39">
        <v>87.15</v>
      </c>
      <c r="M52" s="22">
        <v>0.59689999999999999</v>
      </c>
      <c r="N52" s="51">
        <v>125</v>
      </c>
      <c r="O52" s="44">
        <v>135</v>
      </c>
      <c r="P52" s="58">
        <v>142.5</v>
      </c>
      <c r="Q52" s="44"/>
      <c r="R52" s="44">
        <f>P52</f>
        <v>142.5</v>
      </c>
      <c r="S52" s="49">
        <f t="shared" si="2"/>
        <v>85.058250000000001</v>
      </c>
      <c r="T52" s="29"/>
    </row>
    <row r="53" spans="1:20" s="26" customFormat="1" x14ac:dyDescent="0.25">
      <c r="A53" s="31">
        <v>0</v>
      </c>
      <c r="B53" s="31">
        <v>6</v>
      </c>
      <c r="C53" s="31"/>
      <c r="D53" s="31" t="s">
        <v>15</v>
      </c>
      <c r="E53" s="31" t="s">
        <v>14</v>
      </c>
      <c r="F53" s="32">
        <v>90</v>
      </c>
      <c r="G53" s="27" t="s">
        <v>110</v>
      </c>
      <c r="H53" s="37" t="s">
        <v>58</v>
      </c>
      <c r="I53" s="37" t="s">
        <v>59</v>
      </c>
      <c r="J53" s="37">
        <v>33042</v>
      </c>
      <c r="K53" s="36" t="s">
        <v>19</v>
      </c>
      <c r="L53" s="39">
        <v>86.65</v>
      </c>
      <c r="M53" s="22">
        <v>0.59909999999999997</v>
      </c>
      <c r="N53" s="17">
        <v>135</v>
      </c>
      <c r="O53" s="44">
        <v>140</v>
      </c>
      <c r="P53" s="63">
        <v>142.5</v>
      </c>
      <c r="Q53" s="44"/>
      <c r="R53" s="44">
        <f>O53</f>
        <v>140</v>
      </c>
      <c r="S53" s="49">
        <f t="shared" si="2"/>
        <v>83.873999999999995</v>
      </c>
      <c r="T53" s="29"/>
    </row>
    <row r="54" spans="1:20" s="26" customFormat="1" x14ac:dyDescent="0.25">
      <c r="A54" s="31">
        <v>0</v>
      </c>
      <c r="B54" s="31">
        <v>7</v>
      </c>
      <c r="C54" s="31"/>
      <c r="D54" s="31" t="s">
        <v>15</v>
      </c>
      <c r="E54" s="31" t="s">
        <v>14</v>
      </c>
      <c r="F54" s="32">
        <v>90</v>
      </c>
      <c r="G54" s="27" t="s">
        <v>109</v>
      </c>
      <c r="H54" s="37" t="s">
        <v>20</v>
      </c>
      <c r="I54" s="37" t="s">
        <v>20</v>
      </c>
      <c r="J54" s="37">
        <v>33818</v>
      </c>
      <c r="K54" s="36" t="s">
        <v>19</v>
      </c>
      <c r="L54" s="39">
        <v>88.8</v>
      </c>
      <c r="M54" s="22">
        <v>0.59009999999999996</v>
      </c>
      <c r="N54" s="17">
        <v>125</v>
      </c>
      <c r="O54" s="44">
        <v>130</v>
      </c>
      <c r="P54" s="51">
        <v>135</v>
      </c>
      <c r="Q54" s="44"/>
      <c r="R54" s="44">
        <f>O54</f>
        <v>130</v>
      </c>
      <c r="S54" s="49">
        <f t="shared" si="2"/>
        <v>76.712999999999994</v>
      </c>
      <c r="T54" s="29"/>
    </row>
    <row r="55" spans="1:20" s="26" customFormat="1" x14ac:dyDescent="0.25">
      <c r="A55" s="31">
        <v>0</v>
      </c>
      <c r="B55" s="31" t="s">
        <v>94</v>
      </c>
      <c r="C55" s="31"/>
      <c r="D55" s="31" t="s">
        <v>15</v>
      </c>
      <c r="E55" s="31" t="s">
        <v>14</v>
      </c>
      <c r="F55" s="32">
        <v>90</v>
      </c>
      <c r="G55" s="27" t="s">
        <v>105</v>
      </c>
      <c r="H55" s="37" t="s">
        <v>106</v>
      </c>
      <c r="I55" s="37" t="s">
        <v>106</v>
      </c>
      <c r="J55" s="37">
        <v>33849</v>
      </c>
      <c r="K55" s="36" t="s">
        <v>19</v>
      </c>
      <c r="L55" s="39">
        <v>87.55</v>
      </c>
      <c r="M55" s="22">
        <v>0.59519999999999995</v>
      </c>
      <c r="N55" s="51">
        <v>120</v>
      </c>
      <c r="O55" s="51">
        <v>120</v>
      </c>
      <c r="P55" s="51">
        <v>120</v>
      </c>
      <c r="Q55" s="44"/>
      <c r="R55" s="17">
        <v>0</v>
      </c>
      <c r="S55" s="49">
        <f t="shared" si="2"/>
        <v>0</v>
      </c>
      <c r="T55" s="29"/>
    </row>
    <row r="56" spans="1:20" s="26" customFormat="1" x14ac:dyDescent="0.25">
      <c r="A56" s="31">
        <v>12</v>
      </c>
      <c r="B56" s="31">
        <v>1</v>
      </c>
      <c r="C56" s="31"/>
      <c r="D56" s="31" t="s">
        <v>15</v>
      </c>
      <c r="E56" s="31" t="s">
        <v>14</v>
      </c>
      <c r="F56" s="32">
        <v>100</v>
      </c>
      <c r="G56" s="27" t="s">
        <v>157</v>
      </c>
      <c r="H56" s="37" t="s">
        <v>43</v>
      </c>
      <c r="I56" s="37" t="s">
        <v>108</v>
      </c>
      <c r="J56" s="37">
        <v>26342</v>
      </c>
      <c r="K56" s="36" t="s">
        <v>19</v>
      </c>
      <c r="L56" s="39">
        <v>92.15</v>
      </c>
      <c r="M56" s="22">
        <v>0.57720000000000005</v>
      </c>
      <c r="N56" s="17">
        <v>170</v>
      </c>
      <c r="O56" s="44">
        <v>177.5</v>
      </c>
      <c r="P56" s="51">
        <v>180</v>
      </c>
      <c r="Q56" s="44"/>
      <c r="R56" s="44">
        <f>O56</f>
        <v>177.5</v>
      </c>
      <c r="S56" s="49">
        <f t="shared" si="2"/>
        <v>102.453</v>
      </c>
      <c r="T56" s="29"/>
    </row>
    <row r="57" spans="1:20" s="26" customFormat="1" x14ac:dyDescent="0.25">
      <c r="A57" s="31">
        <v>5</v>
      </c>
      <c r="B57" s="31">
        <v>2</v>
      </c>
      <c r="C57" s="31"/>
      <c r="D57" s="31" t="s">
        <v>15</v>
      </c>
      <c r="E57" s="31" t="s">
        <v>14</v>
      </c>
      <c r="F57" s="32">
        <v>100</v>
      </c>
      <c r="G57" s="27" t="s">
        <v>158</v>
      </c>
      <c r="H57" s="37" t="s">
        <v>58</v>
      </c>
      <c r="I57" s="37" t="s">
        <v>59</v>
      </c>
      <c r="J57" s="37">
        <v>29671</v>
      </c>
      <c r="K57" s="36" t="s">
        <v>19</v>
      </c>
      <c r="L57" s="39">
        <v>98.3</v>
      </c>
      <c r="M57" s="22">
        <v>0.55830000000000002</v>
      </c>
      <c r="N57" s="51">
        <v>170</v>
      </c>
      <c r="O57" s="44">
        <v>170</v>
      </c>
      <c r="P57" s="51">
        <v>180</v>
      </c>
      <c r="Q57" s="44"/>
      <c r="R57" s="44">
        <f>O57</f>
        <v>170</v>
      </c>
      <c r="S57" s="49">
        <f t="shared" si="2"/>
        <v>94.911000000000001</v>
      </c>
      <c r="T57" s="29"/>
    </row>
    <row r="58" spans="1:20" s="26" customFormat="1" x14ac:dyDescent="0.25">
      <c r="A58" s="31">
        <v>3</v>
      </c>
      <c r="B58" s="31">
        <v>3</v>
      </c>
      <c r="C58" s="31"/>
      <c r="D58" s="31" t="s">
        <v>15</v>
      </c>
      <c r="E58" s="31" t="s">
        <v>14</v>
      </c>
      <c r="F58" s="32">
        <v>100</v>
      </c>
      <c r="G58" s="27" t="s">
        <v>152</v>
      </c>
      <c r="H58" s="37" t="s">
        <v>27</v>
      </c>
      <c r="I58" s="37" t="s">
        <v>27</v>
      </c>
      <c r="J58" s="37">
        <v>31338</v>
      </c>
      <c r="K58" s="36" t="s">
        <v>19</v>
      </c>
      <c r="L58" s="39">
        <v>98.7</v>
      </c>
      <c r="M58" s="22">
        <v>0.55730000000000002</v>
      </c>
      <c r="N58" s="17">
        <v>140</v>
      </c>
      <c r="O58" s="51">
        <v>150</v>
      </c>
      <c r="P58" s="44">
        <v>150</v>
      </c>
      <c r="Q58" s="44"/>
      <c r="R58" s="44">
        <f>P58</f>
        <v>150</v>
      </c>
      <c r="S58" s="49">
        <f t="shared" si="2"/>
        <v>83.594999999999999</v>
      </c>
      <c r="T58" s="29"/>
    </row>
    <row r="59" spans="1:20" s="26" customFormat="1" x14ac:dyDescent="0.25">
      <c r="A59" s="31">
        <v>0</v>
      </c>
      <c r="B59" s="31" t="s">
        <v>94</v>
      </c>
      <c r="C59" s="31"/>
      <c r="D59" s="31" t="s">
        <v>15</v>
      </c>
      <c r="E59" s="31" t="s">
        <v>14</v>
      </c>
      <c r="F59" s="32">
        <v>100</v>
      </c>
      <c r="G59" s="27" t="s">
        <v>154</v>
      </c>
      <c r="H59" s="37" t="s">
        <v>51</v>
      </c>
      <c r="I59" s="37" t="s">
        <v>20</v>
      </c>
      <c r="J59" s="37">
        <v>33829</v>
      </c>
      <c r="K59" s="36" t="s">
        <v>19</v>
      </c>
      <c r="L59" s="39">
        <v>98.75</v>
      </c>
      <c r="M59" s="22">
        <v>0.55700000000000005</v>
      </c>
      <c r="N59" s="51">
        <v>160</v>
      </c>
      <c r="O59" s="51">
        <v>160</v>
      </c>
      <c r="P59" s="51" t="s">
        <v>155</v>
      </c>
      <c r="Q59" s="44"/>
      <c r="R59" s="17">
        <v>0</v>
      </c>
      <c r="S59" s="49">
        <f t="shared" si="2"/>
        <v>0</v>
      </c>
      <c r="T59" s="29"/>
    </row>
    <row r="60" spans="1:20" s="26" customFormat="1" x14ac:dyDescent="0.25">
      <c r="A60" s="31">
        <v>12</v>
      </c>
      <c r="B60" s="31">
        <v>1</v>
      </c>
      <c r="C60" s="31"/>
      <c r="D60" s="31" t="s">
        <v>15</v>
      </c>
      <c r="E60" s="31" t="s">
        <v>14</v>
      </c>
      <c r="F60" s="32">
        <v>110</v>
      </c>
      <c r="G60" s="27" t="s">
        <v>160</v>
      </c>
      <c r="H60" s="37" t="s">
        <v>63</v>
      </c>
      <c r="I60" s="37" t="s">
        <v>20</v>
      </c>
      <c r="J60" s="37">
        <v>28537</v>
      </c>
      <c r="K60" s="36" t="s">
        <v>19</v>
      </c>
      <c r="L60" s="39">
        <v>108.85</v>
      </c>
      <c r="M60" s="22">
        <v>0.53779999999999994</v>
      </c>
      <c r="N60" s="17">
        <v>185</v>
      </c>
      <c r="O60" s="44">
        <v>195</v>
      </c>
      <c r="P60" s="44">
        <v>200</v>
      </c>
      <c r="Q60" s="44"/>
      <c r="R60" s="44">
        <f>P60</f>
        <v>200</v>
      </c>
      <c r="S60" s="49">
        <f t="shared" si="2"/>
        <v>107.55999999999999</v>
      </c>
      <c r="T60" s="29" t="s">
        <v>72</v>
      </c>
    </row>
    <row r="61" spans="1:20" s="26" customFormat="1" x14ac:dyDescent="0.25">
      <c r="A61" s="31">
        <v>5</v>
      </c>
      <c r="B61" s="31">
        <v>2</v>
      </c>
      <c r="C61" s="31"/>
      <c r="D61" s="31" t="s">
        <v>15</v>
      </c>
      <c r="E61" s="31" t="s">
        <v>14</v>
      </c>
      <c r="F61" s="32">
        <v>110</v>
      </c>
      <c r="G61" s="27" t="s">
        <v>159</v>
      </c>
      <c r="H61" s="37" t="s">
        <v>120</v>
      </c>
      <c r="I61" s="37" t="s">
        <v>120</v>
      </c>
      <c r="J61" s="37">
        <v>25281</v>
      </c>
      <c r="K61" s="36" t="s">
        <v>19</v>
      </c>
      <c r="L61" s="39">
        <v>102.25</v>
      </c>
      <c r="M61" s="22">
        <v>0.54890000000000005</v>
      </c>
      <c r="N61" s="17">
        <v>165</v>
      </c>
      <c r="O61" s="44">
        <v>175</v>
      </c>
      <c r="P61" s="51">
        <v>185</v>
      </c>
      <c r="Q61" s="44"/>
      <c r="R61" s="44">
        <f>O61</f>
        <v>175</v>
      </c>
      <c r="S61" s="49">
        <f t="shared" si="2"/>
        <v>96.057500000000005</v>
      </c>
      <c r="T61" s="29"/>
    </row>
    <row r="62" spans="1:20" s="26" customFormat="1" x14ac:dyDescent="0.25">
      <c r="A62" s="31">
        <v>3</v>
      </c>
      <c r="B62" s="31">
        <v>3</v>
      </c>
      <c r="C62" s="31"/>
      <c r="D62" s="31" t="s">
        <v>15</v>
      </c>
      <c r="E62" s="31" t="s">
        <v>14</v>
      </c>
      <c r="F62" s="32">
        <v>110</v>
      </c>
      <c r="G62" s="27" t="s">
        <v>153</v>
      </c>
      <c r="H62" s="37" t="s">
        <v>20</v>
      </c>
      <c r="I62" s="37" t="s">
        <v>20</v>
      </c>
      <c r="J62" s="37">
        <v>31126</v>
      </c>
      <c r="K62" s="36" t="s">
        <v>19</v>
      </c>
      <c r="L62" s="39">
        <v>109.6</v>
      </c>
      <c r="M62" s="22">
        <v>0.53700000000000003</v>
      </c>
      <c r="N62" s="17">
        <v>152.5</v>
      </c>
      <c r="O62" s="51">
        <v>160</v>
      </c>
      <c r="P62" s="51">
        <v>160</v>
      </c>
      <c r="Q62" s="44"/>
      <c r="R62" s="17">
        <f>N62</f>
        <v>152.5</v>
      </c>
      <c r="S62" s="49">
        <f t="shared" si="2"/>
        <v>81.892499999999998</v>
      </c>
      <c r="T62" s="29"/>
    </row>
    <row r="63" spans="1:20" s="26" customFormat="1" x14ac:dyDescent="0.25">
      <c r="A63" s="31">
        <v>12</v>
      </c>
      <c r="B63" s="31">
        <v>1</v>
      </c>
      <c r="C63" s="31"/>
      <c r="D63" s="31" t="s">
        <v>15</v>
      </c>
      <c r="E63" s="31" t="s">
        <v>14</v>
      </c>
      <c r="F63" s="32" t="s">
        <v>17</v>
      </c>
      <c r="G63" s="27" t="s">
        <v>164</v>
      </c>
      <c r="H63" s="37" t="s">
        <v>20</v>
      </c>
      <c r="I63" s="37" t="s">
        <v>20</v>
      </c>
      <c r="J63" s="37">
        <v>32770</v>
      </c>
      <c r="K63" s="36" t="s">
        <v>19</v>
      </c>
      <c r="L63" s="39">
        <v>113.6</v>
      </c>
      <c r="M63" s="22">
        <v>0.53269999999999995</v>
      </c>
      <c r="N63" s="51">
        <v>185</v>
      </c>
      <c r="O63" s="44">
        <v>190</v>
      </c>
      <c r="P63" s="44">
        <v>202.5</v>
      </c>
      <c r="Q63" s="44"/>
      <c r="R63" s="44">
        <f>P63</f>
        <v>202.5</v>
      </c>
      <c r="S63" s="49">
        <f t="shared" si="2"/>
        <v>107.87174999999999</v>
      </c>
      <c r="T63" s="29" t="s">
        <v>71</v>
      </c>
    </row>
    <row r="64" spans="1:20" s="26" customFormat="1" x14ac:dyDescent="0.25">
      <c r="A64" s="31">
        <v>5</v>
      </c>
      <c r="B64" s="31">
        <v>2</v>
      </c>
      <c r="C64" s="31"/>
      <c r="D64" s="31" t="s">
        <v>15</v>
      </c>
      <c r="E64" s="31" t="s">
        <v>14</v>
      </c>
      <c r="F64" s="32" t="s">
        <v>17</v>
      </c>
      <c r="G64" s="27" t="s">
        <v>161</v>
      </c>
      <c r="H64" s="37" t="s">
        <v>162</v>
      </c>
      <c r="I64" s="37" t="s">
        <v>163</v>
      </c>
      <c r="J64" s="37">
        <v>34403</v>
      </c>
      <c r="K64" s="36" t="s">
        <v>19</v>
      </c>
      <c r="L64" s="39">
        <v>127.8</v>
      </c>
      <c r="M64" s="22">
        <v>0.51759999999999995</v>
      </c>
      <c r="N64" s="17">
        <v>185</v>
      </c>
      <c r="O64" s="44">
        <v>195</v>
      </c>
      <c r="P64" s="44">
        <v>200</v>
      </c>
      <c r="Q64" s="44"/>
      <c r="R64" s="44">
        <f>P64</f>
        <v>200</v>
      </c>
      <c r="S64" s="49">
        <f t="shared" si="2"/>
        <v>103.52</v>
      </c>
      <c r="T64" s="29"/>
    </row>
    <row r="65" spans="1:20" s="26" customFormat="1" x14ac:dyDescent="0.25">
      <c r="A65" s="31">
        <v>3</v>
      </c>
      <c r="B65" s="31">
        <v>3</v>
      </c>
      <c r="C65" s="31"/>
      <c r="D65" s="31" t="s">
        <v>15</v>
      </c>
      <c r="E65" s="31" t="s">
        <v>14</v>
      </c>
      <c r="F65" s="32" t="s">
        <v>17</v>
      </c>
      <c r="G65" s="27" t="s">
        <v>156</v>
      </c>
      <c r="H65" s="37" t="s">
        <v>43</v>
      </c>
      <c r="I65" s="37" t="s">
        <v>24</v>
      </c>
      <c r="J65" s="37">
        <v>30058</v>
      </c>
      <c r="K65" s="36" t="s">
        <v>19</v>
      </c>
      <c r="L65" s="39">
        <v>131.55000000000001</v>
      </c>
      <c r="M65" s="22">
        <v>0.5131</v>
      </c>
      <c r="N65" s="17">
        <v>160</v>
      </c>
      <c r="O65" s="51">
        <v>165</v>
      </c>
      <c r="P65" s="44">
        <v>165</v>
      </c>
      <c r="Q65" s="44"/>
      <c r="R65" s="44">
        <f>P65</f>
        <v>165</v>
      </c>
      <c r="S65" s="49">
        <f t="shared" si="2"/>
        <v>84.661500000000004</v>
      </c>
      <c r="T65" s="29"/>
    </row>
    <row r="66" spans="1:20" s="26" customFormat="1" x14ac:dyDescent="0.25">
      <c r="A66" s="31">
        <v>12</v>
      </c>
      <c r="B66" s="31">
        <v>1</v>
      </c>
      <c r="C66" s="31"/>
      <c r="D66" s="31" t="s">
        <v>15</v>
      </c>
      <c r="E66" s="31" t="s">
        <v>14</v>
      </c>
      <c r="F66" s="32">
        <v>100</v>
      </c>
      <c r="G66" s="27" t="s">
        <v>107</v>
      </c>
      <c r="H66" s="37" t="s">
        <v>108</v>
      </c>
      <c r="I66" s="37" t="s">
        <v>108</v>
      </c>
      <c r="J66" s="37">
        <v>15991</v>
      </c>
      <c r="K66" s="56" t="s">
        <v>55</v>
      </c>
      <c r="L66" s="39">
        <v>93.65</v>
      </c>
      <c r="M66" s="22">
        <v>1.1915</v>
      </c>
      <c r="N66" s="51">
        <v>115</v>
      </c>
      <c r="O66" s="63">
        <v>120</v>
      </c>
      <c r="P66" s="58">
        <v>120</v>
      </c>
      <c r="Q66" s="44"/>
      <c r="R66" s="44">
        <f>P66</f>
        <v>120</v>
      </c>
      <c r="S66" s="49">
        <f t="shared" si="2"/>
        <v>142.97999999999999</v>
      </c>
      <c r="T66" s="29"/>
    </row>
    <row r="67" spans="1:20" s="26" customFormat="1" x14ac:dyDescent="0.25">
      <c r="A67" s="31">
        <v>5</v>
      </c>
      <c r="B67" s="31">
        <v>2</v>
      </c>
      <c r="C67" s="31"/>
      <c r="D67" s="31" t="s">
        <v>15</v>
      </c>
      <c r="E67" s="31" t="s">
        <v>14</v>
      </c>
      <c r="F67" s="32">
        <v>100</v>
      </c>
      <c r="G67" s="27" t="s">
        <v>191</v>
      </c>
      <c r="H67" s="37" t="s">
        <v>43</v>
      </c>
      <c r="I67" s="37" t="s">
        <v>25</v>
      </c>
      <c r="J67" s="37">
        <v>23132</v>
      </c>
      <c r="K67" s="36" t="s">
        <v>55</v>
      </c>
      <c r="L67" s="39">
        <v>98.8</v>
      </c>
      <c r="M67" s="22">
        <v>0.76870000000000005</v>
      </c>
      <c r="N67" s="17">
        <v>170</v>
      </c>
      <c r="O67" s="44">
        <v>175</v>
      </c>
      <c r="P67" s="51">
        <v>177.5</v>
      </c>
      <c r="Q67" s="44"/>
      <c r="R67" s="44">
        <f>O67</f>
        <v>175</v>
      </c>
      <c r="S67" s="49">
        <f t="shared" si="2"/>
        <v>134.52250000000001</v>
      </c>
      <c r="T67" s="29"/>
    </row>
    <row r="68" spans="1:20" s="26" customFormat="1" x14ac:dyDescent="0.25">
      <c r="A68" s="17">
        <v>3</v>
      </c>
      <c r="B68" s="17">
        <v>3</v>
      </c>
      <c r="C68" s="17"/>
      <c r="D68" s="31" t="s">
        <v>15</v>
      </c>
      <c r="E68" s="31" t="s">
        <v>14</v>
      </c>
      <c r="F68" s="32">
        <v>90</v>
      </c>
      <c r="G68" s="17" t="s">
        <v>188</v>
      </c>
      <c r="H68" s="37" t="s">
        <v>43</v>
      </c>
      <c r="I68" s="37" t="s">
        <v>25</v>
      </c>
      <c r="J68" s="18">
        <v>24205</v>
      </c>
      <c r="K68" s="17" t="s">
        <v>55</v>
      </c>
      <c r="L68" s="21">
        <v>88.9</v>
      </c>
      <c r="M68" s="22">
        <v>0.75539999999999996</v>
      </c>
      <c r="N68" s="17">
        <v>137.5</v>
      </c>
      <c r="O68" s="44">
        <v>142.5</v>
      </c>
      <c r="P68" s="51">
        <v>145</v>
      </c>
      <c r="Q68" s="44"/>
      <c r="R68" s="44">
        <f>O68</f>
        <v>142.5</v>
      </c>
      <c r="S68" s="22">
        <f t="shared" si="2"/>
        <v>107.64449999999999</v>
      </c>
      <c r="T68" s="17"/>
    </row>
    <row r="69" spans="1:20" s="26" customFormat="1" x14ac:dyDescent="0.25">
      <c r="A69" s="17">
        <v>2</v>
      </c>
      <c r="B69" s="17">
        <v>4</v>
      </c>
      <c r="C69" s="17"/>
      <c r="D69" s="31" t="s">
        <v>15</v>
      </c>
      <c r="E69" s="31" t="s">
        <v>14</v>
      </c>
      <c r="F69" s="32" t="s">
        <v>17</v>
      </c>
      <c r="G69" s="17" t="s">
        <v>193</v>
      </c>
      <c r="H69" s="37" t="s">
        <v>58</v>
      </c>
      <c r="I69" s="37" t="s">
        <v>59</v>
      </c>
      <c r="J69" s="18">
        <v>26518</v>
      </c>
      <c r="K69" s="17" t="s">
        <v>55</v>
      </c>
      <c r="L69" s="21">
        <v>118.05</v>
      </c>
      <c r="M69" s="22">
        <v>0.56520000000000004</v>
      </c>
      <c r="N69" s="17">
        <v>175</v>
      </c>
      <c r="O69" s="44">
        <v>185</v>
      </c>
      <c r="P69" s="44">
        <v>190</v>
      </c>
      <c r="Q69" s="44"/>
      <c r="R69" s="44">
        <f>P69</f>
        <v>190</v>
      </c>
      <c r="S69" s="22">
        <f t="shared" si="2"/>
        <v>107.38800000000001</v>
      </c>
      <c r="T69" s="17"/>
    </row>
    <row r="70" spans="1:20" x14ac:dyDescent="0.25">
      <c r="A70" s="31">
        <v>1</v>
      </c>
      <c r="B70" s="31">
        <v>5</v>
      </c>
      <c r="C70" s="31"/>
      <c r="D70" s="31" t="s">
        <v>15</v>
      </c>
      <c r="E70" s="31" t="s">
        <v>14</v>
      </c>
      <c r="F70" s="32">
        <v>75</v>
      </c>
      <c r="G70" s="27" t="s">
        <v>186</v>
      </c>
      <c r="H70" s="37" t="s">
        <v>43</v>
      </c>
      <c r="I70" s="37" t="s">
        <v>25</v>
      </c>
      <c r="J70" s="37">
        <v>23421</v>
      </c>
      <c r="K70" s="36" t="s">
        <v>55</v>
      </c>
      <c r="L70" s="39">
        <v>74.349999999999994</v>
      </c>
      <c r="M70" s="22">
        <v>0.92379999999999995</v>
      </c>
      <c r="N70" s="17">
        <v>100</v>
      </c>
      <c r="O70" s="44">
        <v>115</v>
      </c>
      <c r="P70" s="51">
        <v>120</v>
      </c>
      <c r="Q70" s="44"/>
      <c r="R70" s="44">
        <f>O70</f>
        <v>115</v>
      </c>
      <c r="S70" s="49">
        <f t="shared" si="2"/>
        <v>106.23699999999999</v>
      </c>
      <c r="T70" s="29"/>
    </row>
    <row r="71" spans="1:20" x14ac:dyDescent="0.25">
      <c r="A71" s="31">
        <v>0</v>
      </c>
      <c r="B71" s="31">
        <v>6</v>
      </c>
      <c r="C71" s="31"/>
      <c r="D71" s="31" t="s">
        <v>15</v>
      </c>
      <c r="E71" s="31" t="s">
        <v>14</v>
      </c>
      <c r="F71" s="32">
        <v>90</v>
      </c>
      <c r="G71" s="27" t="s">
        <v>190</v>
      </c>
      <c r="H71" s="37" t="s">
        <v>162</v>
      </c>
      <c r="I71" s="37" t="s">
        <v>163</v>
      </c>
      <c r="J71" s="37">
        <v>25641</v>
      </c>
      <c r="K71" s="36" t="s">
        <v>55</v>
      </c>
      <c r="L71" s="39">
        <v>84.05</v>
      </c>
      <c r="M71" s="22">
        <v>0.69920000000000004</v>
      </c>
      <c r="N71" s="17">
        <v>150</v>
      </c>
      <c r="O71" s="51">
        <v>155</v>
      </c>
      <c r="P71" s="51">
        <v>155</v>
      </c>
      <c r="Q71" s="44"/>
      <c r="R71" s="17">
        <f>N71</f>
        <v>150</v>
      </c>
      <c r="S71" s="49">
        <f t="shared" si="2"/>
        <v>104.88000000000001</v>
      </c>
      <c r="T71" s="29"/>
    </row>
    <row r="72" spans="1:20" s="26" customFormat="1" x14ac:dyDescent="0.25">
      <c r="A72" s="31">
        <v>0</v>
      </c>
      <c r="B72" s="31">
        <v>7</v>
      </c>
      <c r="C72" s="31"/>
      <c r="D72" s="31" t="s">
        <v>15</v>
      </c>
      <c r="E72" s="31" t="s">
        <v>14</v>
      </c>
      <c r="F72" s="32">
        <v>75</v>
      </c>
      <c r="G72" s="27" t="s">
        <v>185</v>
      </c>
      <c r="H72" s="37" t="s">
        <v>20</v>
      </c>
      <c r="I72" s="37" t="s">
        <v>20</v>
      </c>
      <c r="J72" s="37">
        <v>23125</v>
      </c>
      <c r="K72" s="36" t="s">
        <v>55</v>
      </c>
      <c r="L72" s="39">
        <v>74.8</v>
      </c>
      <c r="M72" s="22">
        <v>0.90510000000000002</v>
      </c>
      <c r="N72" s="51">
        <v>107.5</v>
      </c>
      <c r="O72" s="44">
        <v>107.5</v>
      </c>
      <c r="P72" s="44">
        <v>110</v>
      </c>
      <c r="Q72" s="44"/>
      <c r="R72" s="44">
        <f>P72</f>
        <v>110</v>
      </c>
      <c r="S72" s="49">
        <f t="shared" si="2"/>
        <v>99.561000000000007</v>
      </c>
      <c r="T72" s="29"/>
    </row>
    <row r="73" spans="1:20" s="26" customFormat="1" x14ac:dyDescent="0.25">
      <c r="A73" s="31">
        <v>0</v>
      </c>
      <c r="B73" s="31">
        <v>8</v>
      </c>
      <c r="C73" s="31"/>
      <c r="D73" s="31" t="s">
        <v>15</v>
      </c>
      <c r="E73" s="31" t="s">
        <v>14</v>
      </c>
      <c r="F73" s="32">
        <v>100</v>
      </c>
      <c r="G73" s="27" t="s">
        <v>189</v>
      </c>
      <c r="H73" s="37" t="s">
        <v>144</v>
      </c>
      <c r="I73" s="37" t="s">
        <v>144</v>
      </c>
      <c r="J73" s="37">
        <v>25656</v>
      </c>
      <c r="K73" s="36" t="s">
        <v>55</v>
      </c>
      <c r="L73" s="39">
        <v>99.75</v>
      </c>
      <c r="M73" s="22">
        <v>0.63429999999999997</v>
      </c>
      <c r="N73" s="51">
        <v>150</v>
      </c>
      <c r="O73" s="51">
        <v>150</v>
      </c>
      <c r="P73" s="44">
        <v>150</v>
      </c>
      <c r="Q73" s="44"/>
      <c r="R73" s="44">
        <f>P73</f>
        <v>150</v>
      </c>
      <c r="S73" s="49">
        <f t="shared" si="2"/>
        <v>95.144999999999996</v>
      </c>
      <c r="T73" s="29"/>
    </row>
    <row r="74" spans="1:20" s="26" customFormat="1" x14ac:dyDescent="0.25">
      <c r="A74" s="31">
        <v>0</v>
      </c>
      <c r="B74" s="31">
        <v>9</v>
      </c>
      <c r="C74" s="31"/>
      <c r="D74" s="31" t="s">
        <v>15</v>
      </c>
      <c r="E74" s="31" t="s">
        <v>14</v>
      </c>
      <c r="F74" s="32" t="s">
        <v>17</v>
      </c>
      <c r="G74" s="27" t="s">
        <v>192</v>
      </c>
      <c r="H74" s="27" t="s">
        <v>43</v>
      </c>
      <c r="I74" s="38" t="s">
        <v>108</v>
      </c>
      <c r="J74" s="28">
        <v>27509</v>
      </c>
      <c r="K74" s="29" t="s">
        <v>55</v>
      </c>
      <c r="L74" s="40">
        <v>133.6</v>
      </c>
      <c r="M74" s="22">
        <v>0.51990000000000003</v>
      </c>
      <c r="N74" s="17">
        <v>170</v>
      </c>
      <c r="O74" s="44">
        <v>180</v>
      </c>
      <c r="P74" s="51">
        <v>187.5</v>
      </c>
      <c r="Q74" s="45"/>
      <c r="R74" s="44">
        <f>O74</f>
        <v>180</v>
      </c>
      <c r="S74" s="49">
        <f t="shared" si="2"/>
        <v>93.582000000000008</v>
      </c>
      <c r="T74" s="33"/>
    </row>
    <row r="75" spans="1:20" s="26" customFormat="1" x14ac:dyDescent="0.25">
      <c r="A75" s="31">
        <v>0</v>
      </c>
      <c r="B75" s="31">
        <v>10</v>
      </c>
      <c r="C75" s="31"/>
      <c r="D75" s="31" t="s">
        <v>15</v>
      </c>
      <c r="E75" s="31" t="s">
        <v>14</v>
      </c>
      <c r="F75" s="32">
        <v>75</v>
      </c>
      <c r="G75" s="27" t="s">
        <v>82</v>
      </c>
      <c r="H75" s="52" t="s">
        <v>30</v>
      </c>
      <c r="I75" s="37" t="s">
        <v>30</v>
      </c>
      <c r="J75" s="37">
        <v>27683</v>
      </c>
      <c r="K75" s="36" t="s">
        <v>55</v>
      </c>
      <c r="L75" s="39">
        <v>73.75</v>
      </c>
      <c r="M75" s="22">
        <v>0.68510000000000004</v>
      </c>
      <c r="N75" s="17">
        <v>120</v>
      </c>
      <c r="O75" s="44">
        <v>125</v>
      </c>
      <c r="P75" s="51">
        <v>127.5</v>
      </c>
      <c r="Q75" s="44"/>
      <c r="R75" s="44">
        <f>O75</f>
        <v>125</v>
      </c>
      <c r="S75" s="49">
        <f t="shared" si="2"/>
        <v>85.637500000000003</v>
      </c>
      <c r="T75" s="29"/>
    </row>
    <row r="76" spans="1:20" x14ac:dyDescent="0.25">
      <c r="A76" s="17">
        <v>0</v>
      </c>
      <c r="B76" s="17">
        <v>11</v>
      </c>
      <c r="C76" s="17"/>
      <c r="D76" s="31" t="s">
        <v>15</v>
      </c>
      <c r="E76" s="31" t="s">
        <v>14</v>
      </c>
      <c r="F76" s="17">
        <v>82.5</v>
      </c>
      <c r="G76" s="17" t="s">
        <v>187</v>
      </c>
      <c r="H76" s="37" t="s">
        <v>43</v>
      </c>
      <c r="I76" s="37" t="s">
        <v>25</v>
      </c>
      <c r="J76" s="18">
        <v>26445</v>
      </c>
      <c r="K76" s="17" t="s">
        <v>55</v>
      </c>
      <c r="L76" s="21">
        <v>82.5</v>
      </c>
      <c r="M76" s="22">
        <v>0.66200000000000003</v>
      </c>
      <c r="N76" s="17">
        <v>125</v>
      </c>
      <c r="O76" s="51">
        <v>135</v>
      </c>
      <c r="P76" s="51">
        <v>135</v>
      </c>
      <c r="Q76" s="44"/>
      <c r="R76" s="17">
        <f>N76</f>
        <v>125</v>
      </c>
      <c r="S76" s="22">
        <f t="shared" si="2"/>
        <v>82.75</v>
      </c>
      <c r="T76" s="17"/>
    </row>
    <row r="77" spans="1:20" s="26" customFormat="1" x14ac:dyDescent="0.25">
      <c r="A77" s="31">
        <v>0</v>
      </c>
      <c r="B77" s="31" t="s">
        <v>94</v>
      </c>
      <c r="C77" s="31"/>
      <c r="D77" s="31" t="s">
        <v>15</v>
      </c>
      <c r="E77" s="31" t="s">
        <v>14</v>
      </c>
      <c r="F77" s="32">
        <v>110</v>
      </c>
      <c r="G77" s="27" t="s">
        <v>160</v>
      </c>
      <c r="H77" s="37" t="s">
        <v>63</v>
      </c>
      <c r="I77" s="37" t="s">
        <v>20</v>
      </c>
      <c r="J77" s="37">
        <v>28537</v>
      </c>
      <c r="K77" s="36" t="s">
        <v>55</v>
      </c>
      <c r="L77" s="39">
        <v>108.85</v>
      </c>
      <c r="M77" s="22">
        <v>0.53959999999999997</v>
      </c>
      <c r="N77" s="51">
        <v>185</v>
      </c>
      <c r="O77" s="51">
        <v>0</v>
      </c>
      <c r="P77" s="51">
        <v>0</v>
      </c>
      <c r="Q77" s="44"/>
      <c r="R77" s="17">
        <v>0</v>
      </c>
      <c r="S77" s="49">
        <f t="shared" si="2"/>
        <v>0</v>
      </c>
      <c r="T77" s="29"/>
    </row>
    <row r="78" spans="1:20" s="26" customFormat="1" x14ac:dyDescent="0.25">
      <c r="A78" s="31">
        <v>12</v>
      </c>
      <c r="B78" s="31">
        <v>1</v>
      </c>
      <c r="C78" s="31"/>
      <c r="D78" s="94" t="s">
        <v>95</v>
      </c>
      <c r="E78" s="31" t="s">
        <v>14</v>
      </c>
      <c r="F78" s="105">
        <v>110</v>
      </c>
      <c r="G78" s="27" t="s">
        <v>352</v>
      </c>
      <c r="H78" s="27" t="s">
        <v>59</v>
      </c>
      <c r="I78" s="38" t="s">
        <v>59</v>
      </c>
      <c r="J78" s="28">
        <v>26074</v>
      </c>
      <c r="K78" s="17" t="s">
        <v>325</v>
      </c>
      <c r="L78" s="149">
        <v>106.7</v>
      </c>
      <c r="M78" s="142">
        <v>0.59079999999999999</v>
      </c>
      <c r="N78" s="17">
        <v>195</v>
      </c>
      <c r="O78" s="17">
        <v>202.5</v>
      </c>
      <c r="P78" s="104">
        <v>207.5</v>
      </c>
      <c r="Q78" s="150"/>
      <c r="R78" s="17">
        <f>O78</f>
        <v>202.5</v>
      </c>
      <c r="S78" s="97">
        <f t="shared" ref="S78:S88" si="3">M78*R78</f>
        <v>119.637</v>
      </c>
      <c r="T78" s="106"/>
    </row>
    <row r="79" spans="1:20" x14ac:dyDescent="0.25">
      <c r="A79" s="31">
        <v>5</v>
      </c>
      <c r="B79" s="31">
        <v>2</v>
      </c>
      <c r="C79" s="31"/>
      <c r="D79" s="94" t="s">
        <v>95</v>
      </c>
      <c r="E79" s="31" t="s">
        <v>14</v>
      </c>
      <c r="F79" s="105">
        <v>110</v>
      </c>
      <c r="G79" s="27" t="s">
        <v>349</v>
      </c>
      <c r="H79" s="27" t="s">
        <v>30</v>
      </c>
      <c r="I79" s="38" t="s">
        <v>30</v>
      </c>
      <c r="J79" s="28">
        <v>27458</v>
      </c>
      <c r="K79" s="17" t="s">
        <v>325</v>
      </c>
      <c r="L79" s="149">
        <v>105.85</v>
      </c>
      <c r="M79" s="142">
        <v>0.55920000000000003</v>
      </c>
      <c r="N79" s="17">
        <v>180</v>
      </c>
      <c r="O79" s="17">
        <v>190</v>
      </c>
      <c r="P79" s="104">
        <v>195</v>
      </c>
      <c r="Q79" s="150"/>
      <c r="R79" s="17">
        <f>O79</f>
        <v>190</v>
      </c>
      <c r="S79" s="97">
        <f t="shared" si="3"/>
        <v>106.248</v>
      </c>
      <c r="T79" s="106"/>
    </row>
    <row r="80" spans="1:20" x14ac:dyDescent="0.25">
      <c r="A80" s="31">
        <v>3</v>
      </c>
      <c r="B80" s="31">
        <v>3</v>
      </c>
      <c r="C80" s="31"/>
      <c r="D80" s="94" t="s">
        <v>95</v>
      </c>
      <c r="E80" s="31" t="s">
        <v>14</v>
      </c>
      <c r="F80" s="105">
        <v>110</v>
      </c>
      <c r="G80" s="27" t="s">
        <v>348</v>
      </c>
      <c r="H80" s="27" t="s">
        <v>162</v>
      </c>
      <c r="I80" s="38" t="s">
        <v>163</v>
      </c>
      <c r="J80" s="28">
        <v>23642</v>
      </c>
      <c r="K80" s="17" t="s">
        <v>325</v>
      </c>
      <c r="L80" s="149">
        <v>110</v>
      </c>
      <c r="M80" s="142">
        <v>0.71350000000000002</v>
      </c>
      <c r="N80" s="17">
        <v>170</v>
      </c>
      <c r="O80" s="104">
        <v>180</v>
      </c>
      <c r="P80" s="104">
        <v>180</v>
      </c>
      <c r="Q80" s="150"/>
      <c r="R80" s="17">
        <f>N80</f>
        <v>170</v>
      </c>
      <c r="S80" s="97">
        <f t="shared" si="3"/>
        <v>121.295</v>
      </c>
      <c r="T80" s="106"/>
    </row>
    <row r="81" spans="1:20" ht="13.5" customHeight="1" x14ac:dyDescent="0.25">
      <c r="A81" s="31">
        <v>12</v>
      </c>
      <c r="B81" s="31">
        <v>1</v>
      </c>
      <c r="C81" s="31"/>
      <c r="D81" s="94" t="s">
        <v>95</v>
      </c>
      <c r="E81" s="31" t="s">
        <v>14</v>
      </c>
      <c r="F81" s="105">
        <v>82.5</v>
      </c>
      <c r="G81" s="27" t="s">
        <v>345</v>
      </c>
      <c r="H81" s="27" t="s">
        <v>162</v>
      </c>
      <c r="I81" s="38" t="s">
        <v>163</v>
      </c>
      <c r="J81" s="28">
        <v>36918</v>
      </c>
      <c r="K81" s="17" t="s">
        <v>237</v>
      </c>
      <c r="L81" s="149">
        <v>82.25</v>
      </c>
      <c r="M81" s="142">
        <v>0.62029999999999996</v>
      </c>
      <c r="N81" s="17">
        <v>105</v>
      </c>
      <c r="O81" s="17">
        <v>115</v>
      </c>
      <c r="P81" s="104">
        <v>125</v>
      </c>
      <c r="Q81" s="150"/>
      <c r="R81" s="17">
        <f>O81</f>
        <v>115</v>
      </c>
      <c r="S81" s="97">
        <f t="shared" si="3"/>
        <v>71.334499999999991</v>
      </c>
      <c r="T81" s="106"/>
    </row>
    <row r="82" spans="1:20" x14ac:dyDescent="0.25">
      <c r="A82" s="31">
        <v>12</v>
      </c>
      <c r="B82" s="31">
        <v>1</v>
      </c>
      <c r="C82" s="31"/>
      <c r="D82" s="94" t="s">
        <v>95</v>
      </c>
      <c r="E82" s="31" t="s">
        <v>14</v>
      </c>
      <c r="F82" s="105">
        <v>90</v>
      </c>
      <c r="G82" s="27" t="s">
        <v>347</v>
      </c>
      <c r="H82" s="27" t="s">
        <v>324</v>
      </c>
      <c r="I82" s="38" t="s">
        <v>20</v>
      </c>
      <c r="J82" s="28">
        <v>30083</v>
      </c>
      <c r="K82" s="170" t="s">
        <v>237</v>
      </c>
      <c r="L82" s="149">
        <v>88.9</v>
      </c>
      <c r="M82" s="142">
        <v>0.5897</v>
      </c>
      <c r="N82" s="17">
        <v>155</v>
      </c>
      <c r="O82" s="17">
        <v>170</v>
      </c>
      <c r="P82" s="104">
        <v>180</v>
      </c>
      <c r="Q82" s="150"/>
      <c r="R82" s="17">
        <f>O82</f>
        <v>170</v>
      </c>
      <c r="S82" s="97">
        <f t="shared" si="3"/>
        <v>100.249</v>
      </c>
      <c r="T82" s="106"/>
    </row>
    <row r="83" spans="1:20" x14ac:dyDescent="0.25">
      <c r="A83" s="31">
        <v>12</v>
      </c>
      <c r="B83" s="31">
        <v>1</v>
      </c>
      <c r="C83" s="31"/>
      <c r="D83" s="94" t="s">
        <v>95</v>
      </c>
      <c r="E83" s="31" t="s">
        <v>14</v>
      </c>
      <c r="F83" s="105">
        <v>100</v>
      </c>
      <c r="G83" s="27" t="s">
        <v>351</v>
      </c>
      <c r="H83" s="38" t="s">
        <v>26</v>
      </c>
      <c r="I83" s="38" t="s">
        <v>26</v>
      </c>
      <c r="J83" s="28">
        <v>32125</v>
      </c>
      <c r="K83" s="170" t="s">
        <v>237</v>
      </c>
      <c r="L83" s="149">
        <v>98.3</v>
      </c>
      <c r="M83" s="142">
        <v>0.55830000000000002</v>
      </c>
      <c r="N83" s="17">
        <v>192.5</v>
      </c>
      <c r="O83" s="17">
        <v>197.5</v>
      </c>
      <c r="P83" s="94">
        <v>200</v>
      </c>
      <c r="Q83" s="150"/>
      <c r="R83" s="17">
        <f>P83</f>
        <v>200</v>
      </c>
      <c r="S83" s="97">
        <f t="shared" si="3"/>
        <v>111.66</v>
      </c>
      <c r="T83" s="106" t="s">
        <v>71</v>
      </c>
    </row>
    <row r="84" spans="1:20" s="26" customFormat="1" x14ac:dyDescent="0.25">
      <c r="A84" s="31">
        <v>5</v>
      </c>
      <c r="B84" s="31">
        <v>2</v>
      </c>
      <c r="C84" s="31"/>
      <c r="D84" s="94" t="s">
        <v>95</v>
      </c>
      <c r="E84" s="31" t="s">
        <v>14</v>
      </c>
      <c r="F84" s="105">
        <v>100</v>
      </c>
      <c r="G84" s="27" t="s">
        <v>350</v>
      </c>
      <c r="H84" s="27" t="s">
        <v>20</v>
      </c>
      <c r="I84" s="38" t="s">
        <v>20</v>
      </c>
      <c r="J84" s="28">
        <v>29565</v>
      </c>
      <c r="K84" s="170" t="s">
        <v>237</v>
      </c>
      <c r="L84" s="149">
        <v>94.5</v>
      </c>
      <c r="M84" s="142">
        <v>0.56940000000000002</v>
      </c>
      <c r="N84" s="17">
        <v>185</v>
      </c>
      <c r="O84" s="17">
        <v>195</v>
      </c>
      <c r="P84" s="104">
        <v>200</v>
      </c>
      <c r="Q84" s="150"/>
      <c r="R84" s="17">
        <f>O84</f>
        <v>195</v>
      </c>
      <c r="S84" s="97">
        <f t="shared" si="3"/>
        <v>111.033</v>
      </c>
      <c r="T84" s="106" t="s">
        <v>72</v>
      </c>
    </row>
    <row r="85" spans="1:20" s="26" customFormat="1" x14ac:dyDescent="0.25">
      <c r="A85" s="31">
        <v>3</v>
      </c>
      <c r="B85" s="31">
        <v>3</v>
      </c>
      <c r="C85" s="31"/>
      <c r="D85" s="94" t="s">
        <v>95</v>
      </c>
      <c r="E85" s="31" t="s">
        <v>14</v>
      </c>
      <c r="F85" s="105">
        <v>100</v>
      </c>
      <c r="G85" s="27" t="s">
        <v>346</v>
      </c>
      <c r="H85" s="27" t="s">
        <v>20</v>
      </c>
      <c r="I85" s="38" t="s">
        <v>20</v>
      </c>
      <c r="J85" s="28">
        <v>30253</v>
      </c>
      <c r="K85" s="170" t="s">
        <v>237</v>
      </c>
      <c r="L85" s="149">
        <v>97.45</v>
      </c>
      <c r="M85" s="142">
        <v>0.5605</v>
      </c>
      <c r="N85" s="104">
        <v>160</v>
      </c>
      <c r="O85" s="17">
        <v>165</v>
      </c>
      <c r="P85" s="104">
        <v>172.5</v>
      </c>
      <c r="Q85" s="150"/>
      <c r="R85" s="17">
        <f>O85</f>
        <v>165</v>
      </c>
      <c r="S85" s="97">
        <f t="shared" si="3"/>
        <v>92.482500000000002</v>
      </c>
      <c r="T85" s="106"/>
    </row>
    <row r="86" spans="1:20" s="26" customFormat="1" x14ac:dyDescent="0.25">
      <c r="A86" s="31">
        <v>12</v>
      </c>
      <c r="B86" s="31">
        <v>1</v>
      </c>
      <c r="C86" s="31"/>
      <c r="D86" s="94" t="s">
        <v>95</v>
      </c>
      <c r="E86" s="31" t="s">
        <v>14</v>
      </c>
      <c r="F86" s="105">
        <v>110</v>
      </c>
      <c r="G86" s="27" t="s">
        <v>275</v>
      </c>
      <c r="H86" s="38" t="s">
        <v>144</v>
      </c>
      <c r="I86" s="38" t="s">
        <v>144</v>
      </c>
      <c r="J86" s="28">
        <v>31504</v>
      </c>
      <c r="K86" s="170" t="s">
        <v>237</v>
      </c>
      <c r="L86" s="149">
        <v>107.25</v>
      </c>
      <c r="M86" s="142">
        <v>0.54010000000000002</v>
      </c>
      <c r="N86" s="17">
        <v>195</v>
      </c>
      <c r="O86" s="17">
        <v>205</v>
      </c>
      <c r="P86" s="94">
        <v>207.5</v>
      </c>
      <c r="Q86" s="150"/>
      <c r="R86" s="17">
        <f>P86</f>
        <v>207.5</v>
      </c>
      <c r="S86" s="97">
        <f t="shared" si="3"/>
        <v>112.07075</v>
      </c>
      <c r="T86" s="106" t="s">
        <v>70</v>
      </c>
    </row>
    <row r="87" spans="1:20" s="26" customFormat="1" x14ac:dyDescent="0.25">
      <c r="A87" s="31">
        <v>5</v>
      </c>
      <c r="B87" s="31">
        <v>2</v>
      </c>
      <c r="C87" s="31"/>
      <c r="D87" s="94" t="s">
        <v>95</v>
      </c>
      <c r="E87" s="31" t="s">
        <v>14</v>
      </c>
      <c r="F87" s="105">
        <v>110</v>
      </c>
      <c r="G87" s="27" t="s">
        <v>352</v>
      </c>
      <c r="H87" s="27" t="s">
        <v>59</v>
      </c>
      <c r="I87" s="38" t="s">
        <v>59</v>
      </c>
      <c r="J87" s="28">
        <v>26074</v>
      </c>
      <c r="K87" s="17" t="s">
        <v>237</v>
      </c>
      <c r="L87" s="149">
        <v>106.7</v>
      </c>
      <c r="M87" s="142">
        <v>0.54100000000000004</v>
      </c>
      <c r="N87" s="17">
        <v>195</v>
      </c>
      <c r="O87" s="17">
        <v>202.5</v>
      </c>
      <c r="P87" s="104">
        <v>207.5</v>
      </c>
      <c r="Q87" s="150"/>
      <c r="R87" s="17">
        <f>O87</f>
        <v>202.5</v>
      </c>
      <c r="S87" s="97">
        <f t="shared" si="3"/>
        <v>109.55250000000001</v>
      </c>
      <c r="T87" s="106"/>
    </row>
    <row r="88" spans="1:20" s="26" customFormat="1" x14ac:dyDescent="0.25">
      <c r="A88" s="31">
        <v>3</v>
      </c>
      <c r="B88" s="31">
        <v>3</v>
      </c>
      <c r="C88" s="31"/>
      <c r="D88" s="94" t="s">
        <v>95</v>
      </c>
      <c r="E88" s="31" t="s">
        <v>14</v>
      </c>
      <c r="F88" s="105">
        <v>110</v>
      </c>
      <c r="G88" s="27" t="s">
        <v>349</v>
      </c>
      <c r="H88" s="27" t="s">
        <v>30</v>
      </c>
      <c r="I88" s="38" t="s">
        <v>30</v>
      </c>
      <c r="J88" s="28">
        <v>27458</v>
      </c>
      <c r="K88" s="170" t="s">
        <v>237</v>
      </c>
      <c r="L88" s="149">
        <v>105.85</v>
      </c>
      <c r="M88" s="142">
        <v>0.54239999999999999</v>
      </c>
      <c r="N88" s="17">
        <v>180</v>
      </c>
      <c r="O88" s="17">
        <v>190</v>
      </c>
      <c r="P88" s="104">
        <v>195</v>
      </c>
      <c r="Q88" s="150"/>
      <c r="R88" s="17">
        <f>O88</f>
        <v>190</v>
      </c>
      <c r="S88" s="97">
        <f t="shared" si="3"/>
        <v>103.056</v>
      </c>
      <c r="T88" s="106"/>
    </row>
    <row r="89" spans="1:20" s="26" customFormat="1" x14ac:dyDescent="0.25">
      <c r="A89" s="31"/>
      <c r="B89" s="31"/>
      <c r="C89" s="31"/>
      <c r="D89" s="31"/>
      <c r="E89" s="31"/>
      <c r="F89" s="32"/>
      <c r="G89" s="50" t="s">
        <v>73</v>
      </c>
      <c r="H89" s="50" t="s">
        <v>93</v>
      </c>
      <c r="I89" s="27"/>
      <c r="J89" s="28"/>
      <c r="K89" s="33"/>
      <c r="L89" s="40"/>
      <c r="M89" s="24"/>
      <c r="N89" s="17"/>
      <c r="O89" s="44"/>
      <c r="P89" s="45"/>
      <c r="Q89" s="45"/>
      <c r="R89" s="44"/>
      <c r="S89" s="30"/>
      <c r="T89" s="33"/>
    </row>
    <row r="90" spans="1:20" s="26" customFormat="1" x14ac:dyDescent="0.25">
      <c r="A90" s="17">
        <v>12</v>
      </c>
      <c r="B90" s="17">
        <v>1</v>
      </c>
      <c r="C90" s="17"/>
      <c r="D90" s="31" t="s">
        <v>15</v>
      </c>
      <c r="E90" s="31" t="s">
        <v>75</v>
      </c>
      <c r="F90" s="17">
        <v>52</v>
      </c>
      <c r="G90" s="17" t="s">
        <v>76</v>
      </c>
      <c r="H90" s="17" t="s">
        <v>23</v>
      </c>
      <c r="I90" s="17" t="s">
        <v>23</v>
      </c>
      <c r="J90" s="18">
        <v>32668</v>
      </c>
      <c r="K90" s="36" t="s">
        <v>19</v>
      </c>
      <c r="L90" s="21">
        <v>50.85</v>
      </c>
      <c r="M90" s="22">
        <v>0.98719999999999997</v>
      </c>
      <c r="N90" s="17">
        <v>65</v>
      </c>
      <c r="O90" s="51">
        <v>75</v>
      </c>
      <c r="P90" s="51">
        <v>75</v>
      </c>
      <c r="Q90" s="44"/>
      <c r="R90" s="17">
        <f>N90</f>
        <v>65</v>
      </c>
      <c r="S90" s="49">
        <f>M90*R90</f>
        <v>64.167999999999992</v>
      </c>
      <c r="T90" s="17"/>
    </row>
    <row r="91" spans="1:20" s="26" customFormat="1" x14ac:dyDescent="0.25">
      <c r="A91" s="17">
        <v>12</v>
      </c>
      <c r="B91" s="17">
        <v>1</v>
      </c>
      <c r="C91" s="17" t="s">
        <v>77</v>
      </c>
      <c r="D91" s="31" t="s">
        <v>15</v>
      </c>
      <c r="E91" s="31" t="s">
        <v>78</v>
      </c>
      <c r="F91" s="17">
        <v>75</v>
      </c>
      <c r="G91" s="17" t="s">
        <v>66</v>
      </c>
      <c r="H91" s="17" t="s">
        <v>30</v>
      </c>
      <c r="I91" s="17" t="s">
        <v>30</v>
      </c>
      <c r="J91" s="18">
        <v>28978</v>
      </c>
      <c r="K91" s="36" t="s">
        <v>19</v>
      </c>
      <c r="L91" s="21">
        <v>72.150000000000006</v>
      </c>
      <c r="M91" s="22">
        <v>0.74309999999999998</v>
      </c>
      <c r="N91" s="17">
        <v>100</v>
      </c>
      <c r="O91" s="17">
        <v>115</v>
      </c>
      <c r="P91" s="51">
        <v>125</v>
      </c>
      <c r="Q91" s="44"/>
      <c r="R91" s="17">
        <f>O91</f>
        <v>115</v>
      </c>
      <c r="S91" s="49">
        <f>M91*R91</f>
        <v>85.456499999999991</v>
      </c>
      <c r="T91" s="17"/>
    </row>
    <row r="92" spans="1:20" s="26" customFormat="1" x14ac:dyDescent="0.25">
      <c r="A92" s="17">
        <v>5</v>
      </c>
      <c r="B92" s="17">
        <v>2</v>
      </c>
      <c r="C92" s="17" t="s">
        <v>77</v>
      </c>
      <c r="D92" s="31" t="s">
        <v>15</v>
      </c>
      <c r="E92" s="31" t="s">
        <v>78</v>
      </c>
      <c r="F92" s="17" t="s">
        <v>53</v>
      </c>
      <c r="G92" s="17" t="s">
        <v>79</v>
      </c>
      <c r="H92" s="37" t="s">
        <v>58</v>
      </c>
      <c r="I92" s="37" t="s">
        <v>59</v>
      </c>
      <c r="J92" s="18">
        <v>32355</v>
      </c>
      <c r="K92" s="36" t="s">
        <v>19</v>
      </c>
      <c r="L92" s="21">
        <v>88.95</v>
      </c>
      <c r="M92" s="22">
        <v>0.63660000000000005</v>
      </c>
      <c r="N92" s="17">
        <v>100</v>
      </c>
      <c r="O92" s="17">
        <v>115</v>
      </c>
      <c r="P92" s="17">
        <v>130</v>
      </c>
      <c r="Q92" s="44"/>
      <c r="R92" s="17">
        <f>P92</f>
        <v>130</v>
      </c>
      <c r="S92" s="49">
        <f>M92*R92</f>
        <v>82.75800000000001</v>
      </c>
      <c r="T92" s="17"/>
    </row>
    <row r="93" spans="1:20" s="26" customFormat="1" x14ac:dyDescent="0.25">
      <c r="A93" s="17">
        <v>12</v>
      </c>
      <c r="B93" s="17">
        <v>1</v>
      </c>
      <c r="C93" s="17" t="s">
        <v>77</v>
      </c>
      <c r="D93" s="31" t="s">
        <v>95</v>
      </c>
      <c r="E93" s="31" t="s">
        <v>78</v>
      </c>
      <c r="F93" s="17" t="s">
        <v>53</v>
      </c>
      <c r="G93" s="17" t="s">
        <v>68</v>
      </c>
      <c r="H93" s="17" t="s">
        <v>30</v>
      </c>
      <c r="I93" s="17" t="s">
        <v>30</v>
      </c>
      <c r="J93" s="18">
        <v>31069</v>
      </c>
      <c r="K93" s="36" t="s">
        <v>19</v>
      </c>
      <c r="L93" s="21">
        <v>87.75</v>
      </c>
      <c r="M93" s="22">
        <v>0.64419999999999999</v>
      </c>
      <c r="N93" s="17">
        <v>125</v>
      </c>
      <c r="O93" s="51">
        <v>135</v>
      </c>
      <c r="P93" s="51">
        <v>142.5</v>
      </c>
      <c r="Q93" s="44"/>
      <c r="R93" s="17">
        <f>N93</f>
        <v>125</v>
      </c>
      <c r="S93" s="49">
        <f>M93*R93</f>
        <v>80.525000000000006</v>
      </c>
      <c r="T93" s="17"/>
    </row>
    <row r="94" spans="1:20" s="26" customFormat="1" x14ac:dyDescent="0.25">
      <c r="A94" s="4"/>
      <c r="B94" s="4"/>
      <c r="C94" s="4"/>
      <c r="D94" s="4"/>
      <c r="E94" s="4"/>
      <c r="F94" s="4"/>
      <c r="G94" s="53" t="s">
        <v>74</v>
      </c>
      <c r="H94" s="50" t="s">
        <v>93</v>
      </c>
      <c r="I94" s="4"/>
      <c r="J94" s="4"/>
      <c r="K94" s="4"/>
      <c r="L94" s="5"/>
      <c r="M94" s="7"/>
      <c r="N94" s="4"/>
      <c r="O94" s="47"/>
      <c r="P94" s="47"/>
      <c r="Q94" s="47"/>
      <c r="R94" s="4"/>
      <c r="S94" s="7"/>
      <c r="T94" s="4"/>
    </row>
    <row r="95" spans="1:20" s="26" customFormat="1" x14ac:dyDescent="0.25">
      <c r="A95" s="31">
        <v>12</v>
      </c>
      <c r="B95" s="31">
        <v>1</v>
      </c>
      <c r="C95" s="31" t="s">
        <v>91</v>
      </c>
      <c r="D95" s="31" t="s">
        <v>15</v>
      </c>
      <c r="E95" s="31" t="s">
        <v>78</v>
      </c>
      <c r="F95" s="32">
        <v>90</v>
      </c>
      <c r="G95" s="27" t="s">
        <v>92</v>
      </c>
      <c r="H95" s="37" t="s">
        <v>63</v>
      </c>
      <c r="I95" s="37" t="s">
        <v>20</v>
      </c>
      <c r="J95" s="37">
        <v>24149</v>
      </c>
      <c r="K95" s="36" t="s">
        <v>55</v>
      </c>
      <c r="L95" s="39">
        <v>88.35</v>
      </c>
      <c r="M95" s="22">
        <v>0.75860000000000005</v>
      </c>
      <c r="N95" s="51">
        <v>245</v>
      </c>
      <c r="O95" s="44">
        <v>245</v>
      </c>
      <c r="P95" s="51">
        <v>265</v>
      </c>
      <c r="Q95" s="44"/>
      <c r="R95" s="44">
        <f>O95</f>
        <v>245</v>
      </c>
      <c r="S95" s="49">
        <f t="shared" ref="S95:S108" si="4">M95*R95</f>
        <v>185.857</v>
      </c>
      <c r="T95" s="29"/>
    </row>
    <row r="96" spans="1:20" x14ac:dyDescent="0.25">
      <c r="A96" s="99">
        <v>5</v>
      </c>
      <c r="B96" s="31">
        <v>2</v>
      </c>
      <c r="C96" s="17" t="s">
        <v>77</v>
      </c>
      <c r="D96" s="55" t="s">
        <v>15</v>
      </c>
      <c r="E96" s="31" t="s">
        <v>78</v>
      </c>
      <c r="F96" s="32">
        <v>75</v>
      </c>
      <c r="G96" s="27" t="s">
        <v>104</v>
      </c>
      <c r="H96" s="33" t="s">
        <v>63</v>
      </c>
      <c r="I96" s="27" t="s">
        <v>20</v>
      </c>
      <c r="J96" s="28">
        <v>18481</v>
      </c>
      <c r="K96" s="56" t="s">
        <v>55</v>
      </c>
      <c r="L96" s="40">
        <v>72.599999999999994</v>
      </c>
      <c r="M96" s="22">
        <v>1.3845000000000001</v>
      </c>
      <c r="N96" s="51">
        <v>100</v>
      </c>
      <c r="O96" s="44">
        <v>100</v>
      </c>
      <c r="P96" s="63">
        <v>125</v>
      </c>
      <c r="Q96" s="57"/>
      <c r="R96" s="64">
        <v>100</v>
      </c>
      <c r="S96" s="49">
        <f>M96*R96</f>
        <v>138.45000000000002</v>
      </c>
      <c r="T96" s="54"/>
    </row>
    <row r="97" spans="1:20" x14ac:dyDescent="0.25">
      <c r="A97" s="31">
        <v>3</v>
      </c>
      <c r="B97" s="31">
        <v>3</v>
      </c>
      <c r="C97" s="17" t="s">
        <v>77</v>
      </c>
      <c r="D97" s="31" t="s">
        <v>15</v>
      </c>
      <c r="E97" s="31" t="s">
        <v>78</v>
      </c>
      <c r="F97" s="32">
        <v>75</v>
      </c>
      <c r="G97" s="27" t="s">
        <v>82</v>
      </c>
      <c r="H97" s="52" t="s">
        <v>30</v>
      </c>
      <c r="I97" s="37" t="s">
        <v>30</v>
      </c>
      <c r="J97" s="37">
        <v>27683</v>
      </c>
      <c r="K97" s="36" t="s">
        <v>55</v>
      </c>
      <c r="L97" s="39">
        <v>73.75</v>
      </c>
      <c r="M97" s="22">
        <v>0.68510000000000004</v>
      </c>
      <c r="N97" s="17">
        <v>162.5</v>
      </c>
      <c r="O97" s="44">
        <v>170</v>
      </c>
      <c r="P97" s="44">
        <v>185</v>
      </c>
      <c r="Q97" s="44"/>
      <c r="R97" s="44">
        <f>P97</f>
        <v>185</v>
      </c>
      <c r="S97" s="49">
        <f t="shared" si="4"/>
        <v>126.74350000000001</v>
      </c>
      <c r="T97" s="29"/>
    </row>
    <row r="98" spans="1:20" x14ac:dyDescent="0.25">
      <c r="A98" s="31">
        <v>2</v>
      </c>
      <c r="B98" s="31">
        <v>4</v>
      </c>
      <c r="C98" s="17" t="s">
        <v>77</v>
      </c>
      <c r="D98" s="31" t="s">
        <v>15</v>
      </c>
      <c r="E98" s="31" t="s">
        <v>78</v>
      </c>
      <c r="F98" s="32">
        <v>100</v>
      </c>
      <c r="G98" s="27" t="s">
        <v>86</v>
      </c>
      <c r="H98" s="37" t="s">
        <v>20</v>
      </c>
      <c r="I98" s="37" t="s">
        <v>20</v>
      </c>
      <c r="J98" s="37">
        <v>26124</v>
      </c>
      <c r="K98" s="36" t="s">
        <v>55</v>
      </c>
      <c r="L98" s="39">
        <v>98.9</v>
      </c>
      <c r="M98" s="22">
        <v>0.60799999999999998</v>
      </c>
      <c r="N98" s="17">
        <v>190</v>
      </c>
      <c r="O98" s="51">
        <v>205</v>
      </c>
      <c r="P98" s="44">
        <v>205</v>
      </c>
      <c r="Q98" s="44"/>
      <c r="R98" s="44">
        <f>P98</f>
        <v>205</v>
      </c>
      <c r="S98" s="49">
        <f t="shared" si="4"/>
        <v>124.64</v>
      </c>
      <c r="T98" s="29"/>
    </row>
    <row r="99" spans="1:20" s="26" customFormat="1" x14ac:dyDescent="0.25">
      <c r="A99" s="31">
        <v>12</v>
      </c>
      <c r="B99" s="31">
        <v>1</v>
      </c>
      <c r="C99" s="17" t="s">
        <v>77</v>
      </c>
      <c r="D99" s="31" t="s">
        <v>15</v>
      </c>
      <c r="E99" s="31" t="s">
        <v>78</v>
      </c>
      <c r="F99" s="32">
        <v>110</v>
      </c>
      <c r="G99" s="27" t="s">
        <v>89</v>
      </c>
      <c r="H99" s="37" t="s">
        <v>90</v>
      </c>
      <c r="I99" s="37" t="s">
        <v>90</v>
      </c>
      <c r="J99" s="37">
        <v>33558</v>
      </c>
      <c r="K99" s="36" t="s">
        <v>19</v>
      </c>
      <c r="L99" s="39">
        <v>104.85</v>
      </c>
      <c r="M99" s="22">
        <v>0.54390000000000005</v>
      </c>
      <c r="N99" s="17">
        <v>240</v>
      </c>
      <c r="O99" s="51">
        <v>260</v>
      </c>
      <c r="P99" s="44">
        <v>260</v>
      </c>
      <c r="Q99" s="44"/>
      <c r="R99" s="44">
        <f>P99</f>
        <v>260</v>
      </c>
      <c r="S99" s="49">
        <f t="shared" si="4"/>
        <v>141.41400000000002</v>
      </c>
      <c r="T99" s="29"/>
    </row>
    <row r="100" spans="1:20" x14ac:dyDescent="0.25">
      <c r="A100" s="31">
        <v>5</v>
      </c>
      <c r="B100" s="31">
        <v>2</v>
      </c>
      <c r="C100" s="17" t="s">
        <v>77</v>
      </c>
      <c r="D100" s="31" t="s">
        <v>15</v>
      </c>
      <c r="E100" s="31" t="s">
        <v>78</v>
      </c>
      <c r="F100" s="32">
        <v>100</v>
      </c>
      <c r="G100" s="27" t="s">
        <v>88</v>
      </c>
      <c r="H100" s="52" t="s">
        <v>30</v>
      </c>
      <c r="I100" s="37" t="s">
        <v>30</v>
      </c>
      <c r="J100" s="37">
        <v>30092</v>
      </c>
      <c r="K100" s="36" t="s">
        <v>19</v>
      </c>
      <c r="L100" s="39">
        <v>98.4</v>
      </c>
      <c r="M100" s="22">
        <v>0.55810000000000004</v>
      </c>
      <c r="N100" s="17">
        <v>220</v>
      </c>
      <c r="O100" s="51">
        <v>232.5</v>
      </c>
      <c r="P100" s="44">
        <v>232.5</v>
      </c>
      <c r="Q100" s="44"/>
      <c r="R100" s="44">
        <f>P100</f>
        <v>232.5</v>
      </c>
      <c r="S100" s="49">
        <f t="shared" si="4"/>
        <v>129.75825</v>
      </c>
      <c r="T100" s="29"/>
    </row>
    <row r="101" spans="1:20" x14ac:dyDescent="0.25">
      <c r="A101" s="31">
        <v>3</v>
      </c>
      <c r="B101" s="31">
        <v>3</v>
      </c>
      <c r="C101" s="17" t="s">
        <v>77</v>
      </c>
      <c r="D101" s="31" t="s">
        <v>15</v>
      </c>
      <c r="E101" s="31" t="s">
        <v>78</v>
      </c>
      <c r="F101" s="32">
        <v>75</v>
      </c>
      <c r="G101" s="27" t="s">
        <v>85</v>
      </c>
      <c r="H101" s="37" t="s">
        <v>58</v>
      </c>
      <c r="I101" s="37" t="s">
        <v>59</v>
      </c>
      <c r="J101" s="37">
        <v>30900</v>
      </c>
      <c r="K101" s="36" t="s">
        <v>19</v>
      </c>
      <c r="L101" s="39">
        <v>73.95</v>
      </c>
      <c r="M101" s="22">
        <v>0.67159999999999997</v>
      </c>
      <c r="N101" s="17">
        <v>185</v>
      </c>
      <c r="O101" s="44">
        <v>192.5</v>
      </c>
      <c r="P101" s="51">
        <v>200</v>
      </c>
      <c r="Q101" s="44"/>
      <c r="R101" s="44">
        <f>O101</f>
        <v>192.5</v>
      </c>
      <c r="S101" s="49">
        <f t="shared" si="4"/>
        <v>129.28299999999999</v>
      </c>
      <c r="T101" s="29"/>
    </row>
    <row r="102" spans="1:20" x14ac:dyDescent="0.25">
      <c r="A102" s="31">
        <v>2</v>
      </c>
      <c r="B102" s="31">
        <v>4</v>
      </c>
      <c r="C102" s="17" t="s">
        <v>77</v>
      </c>
      <c r="D102" s="31" t="s">
        <v>15</v>
      </c>
      <c r="E102" s="31" t="s">
        <v>78</v>
      </c>
      <c r="F102" s="32">
        <v>90</v>
      </c>
      <c r="G102" s="27" t="s">
        <v>87</v>
      </c>
      <c r="H102" s="52" t="s">
        <v>23</v>
      </c>
      <c r="I102" s="37" t="s">
        <v>23</v>
      </c>
      <c r="J102" s="37">
        <v>29002</v>
      </c>
      <c r="K102" s="36" t="s">
        <v>19</v>
      </c>
      <c r="L102" s="39">
        <v>89.6</v>
      </c>
      <c r="M102" s="22">
        <v>0.58689999999999998</v>
      </c>
      <c r="N102" s="17">
        <v>200</v>
      </c>
      <c r="O102" s="44">
        <v>217.5</v>
      </c>
      <c r="P102" s="51">
        <v>220</v>
      </c>
      <c r="Q102" s="44"/>
      <c r="R102" s="44">
        <f>O102</f>
        <v>217.5</v>
      </c>
      <c r="S102" s="49">
        <f t="shared" si="4"/>
        <v>127.65074999999999</v>
      </c>
      <c r="T102" s="29"/>
    </row>
    <row r="103" spans="1:20" x14ac:dyDescent="0.25">
      <c r="A103" s="31">
        <v>1</v>
      </c>
      <c r="B103" s="31">
        <v>5</v>
      </c>
      <c r="C103" s="17" t="s">
        <v>77</v>
      </c>
      <c r="D103" s="31" t="s">
        <v>15</v>
      </c>
      <c r="E103" s="31" t="s">
        <v>78</v>
      </c>
      <c r="F103" s="32">
        <v>90</v>
      </c>
      <c r="G103" s="27" t="s">
        <v>84</v>
      </c>
      <c r="H103" s="52" t="s">
        <v>30</v>
      </c>
      <c r="I103" s="37" t="s">
        <v>30</v>
      </c>
      <c r="J103" s="37">
        <v>33673</v>
      </c>
      <c r="K103" s="36" t="s">
        <v>19</v>
      </c>
      <c r="L103" s="39">
        <v>90</v>
      </c>
      <c r="M103" s="22">
        <v>0.58530000000000004</v>
      </c>
      <c r="N103" s="17">
        <v>187.5</v>
      </c>
      <c r="O103" s="51">
        <v>195</v>
      </c>
      <c r="P103" s="51">
        <v>195</v>
      </c>
      <c r="Q103" s="44"/>
      <c r="R103" s="17">
        <f>N103</f>
        <v>187.5</v>
      </c>
      <c r="S103" s="49">
        <f t="shared" si="4"/>
        <v>109.74375000000001</v>
      </c>
      <c r="T103" s="29"/>
    </row>
    <row r="104" spans="1:20" x14ac:dyDescent="0.25">
      <c r="A104" s="31">
        <v>0</v>
      </c>
      <c r="B104" s="31" t="s">
        <v>94</v>
      </c>
      <c r="C104" s="17" t="s">
        <v>77</v>
      </c>
      <c r="D104" s="31" t="s">
        <v>15</v>
      </c>
      <c r="E104" s="31" t="s">
        <v>78</v>
      </c>
      <c r="F104" s="32">
        <v>75</v>
      </c>
      <c r="G104" s="27" t="s">
        <v>80</v>
      </c>
      <c r="H104" s="37" t="s">
        <v>58</v>
      </c>
      <c r="I104" s="37" t="s">
        <v>59</v>
      </c>
      <c r="J104" s="37">
        <v>32669</v>
      </c>
      <c r="K104" s="36" t="s">
        <v>19</v>
      </c>
      <c r="L104" s="39">
        <v>72.7</v>
      </c>
      <c r="M104" s="22">
        <v>0.68120000000000003</v>
      </c>
      <c r="N104" s="51">
        <v>140</v>
      </c>
      <c r="O104" s="51">
        <v>140</v>
      </c>
      <c r="P104" s="51">
        <v>140</v>
      </c>
      <c r="Q104" s="44"/>
      <c r="R104" s="17">
        <v>0</v>
      </c>
      <c r="S104" s="49">
        <f t="shared" si="4"/>
        <v>0</v>
      </c>
      <c r="T104" s="29"/>
    </row>
    <row r="105" spans="1:20" x14ac:dyDescent="0.25">
      <c r="A105" s="31">
        <v>0</v>
      </c>
      <c r="B105" s="31" t="s">
        <v>94</v>
      </c>
      <c r="C105" s="17" t="s">
        <v>77</v>
      </c>
      <c r="D105" s="31" t="s">
        <v>15</v>
      </c>
      <c r="E105" s="31" t="s">
        <v>78</v>
      </c>
      <c r="F105" s="32">
        <v>90</v>
      </c>
      <c r="G105" s="27" t="s">
        <v>83</v>
      </c>
      <c r="H105" s="37" t="s">
        <v>20</v>
      </c>
      <c r="I105" s="37" t="s">
        <v>20</v>
      </c>
      <c r="J105" s="37">
        <v>34236</v>
      </c>
      <c r="K105" s="36" t="s">
        <v>19</v>
      </c>
      <c r="L105" s="39">
        <v>89.6</v>
      </c>
      <c r="M105" s="22">
        <v>0.58689999999999998</v>
      </c>
      <c r="N105" s="51">
        <v>187.5</v>
      </c>
      <c r="O105" s="51">
        <v>187.5</v>
      </c>
      <c r="P105" s="51">
        <v>187.5</v>
      </c>
      <c r="Q105" s="44"/>
      <c r="R105" s="17">
        <v>0</v>
      </c>
      <c r="S105" s="49">
        <f t="shared" si="4"/>
        <v>0</v>
      </c>
      <c r="T105" s="29"/>
    </row>
    <row r="106" spans="1:20" x14ac:dyDescent="0.25">
      <c r="A106" s="31">
        <v>0</v>
      </c>
      <c r="B106" s="31" t="s">
        <v>94</v>
      </c>
      <c r="C106" s="17" t="s">
        <v>77</v>
      </c>
      <c r="D106" s="31" t="s">
        <v>15</v>
      </c>
      <c r="E106" s="31" t="s">
        <v>78</v>
      </c>
      <c r="F106" s="32">
        <v>100</v>
      </c>
      <c r="G106" s="27" t="s">
        <v>81</v>
      </c>
      <c r="H106" s="52" t="s">
        <v>28</v>
      </c>
      <c r="I106" s="37" t="s">
        <v>28</v>
      </c>
      <c r="J106" s="37">
        <v>31554</v>
      </c>
      <c r="K106" s="36" t="s">
        <v>19</v>
      </c>
      <c r="L106" s="39">
        <v>95.7</v>
      </c>
      <c r="M106" s="22">
        <v>0.56569999999999998</v>
      </c>
      <c r="N106" s="51">
        <v>177.5</v>
      </c>
      <c r="O106" s="51">
        <v>177.5</v>
      </c>
      <c r="P106" s="51">
        <v>177.5</v>
      </c>
      <c r="Q106" s="44"/>
      <c r="R106" s="17">
        <v>0</v>
      </c>
      <c r="S106" s="49">
        <f t="shared" si="4"/>
        <v>0</v>
      </c>
      <c r="T106" s="29"/>
    </row>
    <row r="107" spans="1:20" x14ac:dyDescent="0.25">
      <c r="A107" s="31">
        <v>12</v>
      </c>
      <c r="B107" s="31">
        <v>1</v>
      </c>
      <c r="C107" s="31" t="s">
        <v>77</v>
      </c>
      <c r="D107" s="31" t="s">
        <v>15</v>
      </c>
      <c r="E107" s="31" t="s">
        <v>78</v>
      </c>
      <c r="F107" s="32">
        <v>56</v>
      </c>
      <c r="G107" s="34" t="s">
        <v>316</v>
      </c>
      <c r="H107" s="34" t="s">
        <v>30</v>
      </c>
      <c r="I107" s="34" t="s">
        <v>30</v>
      </c>
      <c r="J107" s="35">
        <v>39103</v>
      </c>
      <c r="K107" s="17" t="s">
        <v>336</v>
      </c>
      <c r="L107" s="40">
        <v>55.8</v>
      </c>
      <c r="M107" s="22">
        <v>1.0802</v>
      </c>
      <c r="N107" s="17">
        <v>40</v>
      </c>
      <c r="O107" s="51">
        <v>50</v>
      </c>
      <c r="P107" s="51">
        <v>60</v>
      </c>
      <c r="Q107" s="17"/>
      <c r="R107" s="17">
        <f>N107</f>
        <v>40</v>
      </c>
      <c r="S107" s="49">
        <f t="shared" si="4"/>
        <v>43.207999999999998</v>
      </c>
      <c r="T107" s="29"/>
    </row>
    <row r="108" spans="1:20" x14ac:dyDescent="0.25">
      <c r="A108" s="17">
        <v>12</v>
      </c>
      <c r="B108" s="17">
        <v>1</v>
      </c>
      <c r="C108" s="31" t="s">
        <v>77</v>
      </c>
      <c r="D108" s="55" t="s">
        <v>29</v>
      </c>
      <c r="E108" s="31" t="s">
        <v>78</v>
      </c>
      <c r="F108" s="17">
        <v>90</v>
      </c>
      <c r="G108" s="17" t="s">
        <v>317</v>
      </c>
      <c r="H108" s="17" t="s">
        <v>59</v>
      </c>
      <c r="I108" s="17" t="s">
        <v>59</v>
      </c>
      <c r="J108" s="18">
        <v>29340</v>
      </c>
      <c r="K108" s="17" t="s">
        <v>237</v>
      </c>
      <c r="L108" s="21">
        <v>83.15</v>
      </c>
      <c r="M108" s="22">
        <v>0.61570000000000003</v>
      </c>
      <c r="N108" s="51">
        <v>80</v>
      </c>
      <c r="O108" s="51">
        <v>80</v>
      </c>
      <c r="P108" s="44">
        <v>80</v>
      </c>
      <c r="Q108" s="17"/>
      <c r="R108" s="44">
        <f>P108</f>
        <v>80</v>
      </c>
      <c r="S108" s="22">
        <f t="shared" si="4"/>
        <v>49.256</v>
      </c>
      <c r="T108" s="17"/>
    </row>
    <row r="109" spans="1:20" x14ac:dyDescent="0.25">
      <c r="A109" s="31">
        <v>12</v>
      </c>
      <c r="B109" s="31">
        <v>1</v>
      </c>
      <c r="C109" s="17" t="s">
        <v>91</v>
      </c>
      <c r="D109" s="55" t="s">
        <v>95</v>
      </c>
      <c r="E109" s="31" t="s">
        <v>78</v>
      </c>
      <c r="F109" s="32">
        <v>100</v>
      </c>
      <c r="G109" s="27" t="s">
        <v>328</v>
      </c>
      <c r="H109" s="27" t="s">
        <v>59</v>
      </c>
      <c r="I109" s="27" t="s">
        <v>59</v>
      </c>
      <c r="J109" s="28">
        <v>25994</v>
      </c>
      <c r="K109" s="17" t="s">
        <v>325</v>
      </c>
      <c r="L109" s="40">
        <v>95.7</v>
      </c>
      <c r="M109" s="22">
        <v>0.63190000000000002</v>
      </c>
      <c r="N109" s="17">
        <v>250</v>
      </c>
      <c r="O109" s="44">
        <v>270</v>
      </c>
      <c r="P109" s="51">
        <v>280</v>
      </c>
      <c r="Q109" s="64"/>
      <c r="R109" s="44">
        <f>O109</f>
        <v>270</v>
      </c>
      <c r="S109" s="49">
        <f t="shared" ref="S109:S124" si="5">M109*R109</f>
        <v>170.613</v>
      </c>
      <c r="T109" s="33"/>
    </row>
    <row r="110" spans="1:20" x14ac:dyDescent="0.25">
      <c r="A110" s="31">
        <v>12</v>
      </c>
      <c r="B110" s="31">
        <v>1</v>
      </c>
      <c r="C110" s="17" t="s">
        <v>91</v>
      </c>
      <c r="D110" s="55" t="s">
        <v>95</v>
      </c>
      <c r="E110" s="31" t="s">
        <v>78</v>
      </c>
      <c r="F110" s="32">
        <v>90</v>
      </c>
      <c r="G110" s="27" t="s">
        <v>335</v>
      </c>
      <c r="H110" s="27" t="s">
        <v>59</v>
      </c>
      <c r="I110" s="27" t="s">
        <v>59</v>
      </c>
      <c r="J110" s="28">
        <v>30054</v>
      </c>
      <c r="K110" s="36" t="s">
        <v>237</v>
      </c>
      <c r="L110" s="168">
        <v>90</v>
      </c>
      <c r="M110" s="22">
        <v>0.58530000000000004</v>
      </c>
      <c r="N110" s="17">
        <v>310</v>
      </c>
      <c r="O110" s="51">
        <v>0</v>
      </c>
      <c r="P110" s="51">
        <v>0</v>
      </c>
      <c r="Q110" s="64"/>
      <c r="R110" s="44">
        <v>310</v>
      </c>
      <c r="S110" s="49">
        <f>M110*R110</f>
        <v>181.44300000000001</v>
      </c>
      <c r="T110" s="33"/>
    </row>
    <row r="111" spans="1:20" s="26" customFormat="1" x14ac:dyDescent="0.25">
      <c r="A111" s="31">
        <v>5</v>
      </c>
      <c r="B111" s="31">
        <v>2</v>
      </c>
      <c r="C111" s="17" t="s">
        <v>91</v>
      </c>
      <c r="D111" s="55" t="s">
        <v>95</v>
      </c>
      <c r="E111" s="31" t="s">
        <v>78</v>
      </c>
      <c r="F111" s="32">
        <v>75</v>
      </c>
      <c r="G111" s="27" t="s">
        <v>318</v>
      </c>
      <c r="H111" s="27" t="s">
        <v>59</v>
      </c>
      <c r="I111" s="27" t="s">
        <v>59</v>
      </c>
      <c r="J111" s="28">
        <v>29354</v>
      </c>
      <c r="K111" s="36" t="s">
        <v>237</v>
      </c>
      <c r="L111" s="40">
        <v>72.95</v>
      </c>
      <c r="M111" s="22">
        <v>0.67889999999999995</v>
      </c>
      <c r="N111" s="51">
        <v>210</v>
      </c>
      <c r="O111" s="44">
        <v>210</v>
      </c>
      <c r="P111" s="45">
        <v>217.5</v>
      </c>
      <c r="Q111" s="64"/>
      <c r="R111" s="44">
        <f>P111</f>
        <v>217.5</v>
      </c>
      <c r="S111" s="49">
        <f t="shared" si="5"/>
        <v>147.66074999999998</v>
      </c>
      <c r="T111" s="33"/>
    </row>
    <row r="112" spans="1:20" x14ac:dyDescent="0.25">
      <c r="A112" s="31">
        <v>3</v>
      </c>
      <c r="B112" s="31">
        <v>3</v>
      </c>
      <c r="C112" s="17" t="s">
        <v>91</v>
      </c>
      <c r="D112" s="55" t="s">
        <v>95</v>
      </c>
      <c r="E112" s="31" t="s">
        <v>78</v>
      </c>
      <c r="F112" s="32">
        <v>100</v>
      </c>
      <c r="G112" s="27" t="s">
        <v>322</v>
      </c>
      <c r="H112" s="27" t="s">
        <v>59</v>
      </c>
      <c r="I112" s="27" t="s">
        <v>59</v>
      </c>
      <c r="J112" s="28">
        <v>31690</v>
      </c>
      <c r="K112" s="36" t="s">
        <v>237</v>
      </c>
      <c r="L112" s="40">
        <v>95.5</v>
      </c>
      <c r="M112" s="22">
        <v>0.56630000000000003</v>
      </c>
      <c r="N112" s="17">
        <v>237.5</v>
      </c>
      <c r="O112" s="51">
        <v>245</v>
      </c>
      <c r="P112" s="51">
        <v>245</v>
      </c>
      <c r="Q112" s="64"/>
      <c r="R112" s="17">
        <f>N112</f>
        <v>237.5</v>
      </c>
      <c r="S112" s="49">
        <f t="shared" si="5"/>
        <v>134.49625</v>
      </c>
      <c r="T112" s="33"/>
    </row>
    <row r="113" spans="1:20" x14ac:dyDescent="0.25">
      <c r="A113" s="17">
        <v>12</v>
      </c>
      <c r="B113" s="17">
        <v>1</v>
      </c>
      <c r="C113" s="17" t="s">
        <v>77</v>
      </c>
      <c r="D113" s="55" t="s">
        <v>95</v>
      </c>
      <c r="E113" s="31" t="s">
        <v>78</v>
      </c>
      <c r="F113" s="32">
        <v>110</v>
      </c>
      <c r="G113" s="27" t="s">
        <v>333</v>
      </c>
      <c r="H113" s="37" t="s">
        <v>324</v>
      </c>
      <c r="I113" s="37" t="s">
        <v>20</v>
      </c>
      <c r="J113" s="37">
        <v>28537</v>
      </c>
      <c r="K113" s="17" t="s">
        <v>325</v>
      </c>
      <c r="L113" s="39">
        <v>108.85</v>
      </c>
      <c r="M113" s="22">
        <v>0.53800000000000003</v>
      </c>
      <c r="N113" s="17">
        <v>270</v>
      </c>
      <c r="O113" s="51">
        <v>290</v>
      </c>
      <c r="P113" s="44">
        <v>290</v>
      </c>
      <c r="Q113" s="17"/>
      <c r="R113" s="44">
        <f>P113</f>
        <v>290</v>
      </c>
      <c r="S113" s="22">
        <f t="shared" si="5"/>
        <v>156.02000000000001</v>
      </c>
      <c r="T113" s="17"/>
    </row>
    <row r="114" spans="1:20" x14ac:dyDescent="0.25">
      <c r="A114" s="31">
        <v>5</v>
      </c>
      <c r="B114" s="31">
        <v>2</v>
      </c>
      <c r="C114" s="31" t="s">
        <v>77</v>
      </c>
      <c r="D114" s="55" t="s">
        <v>95</v>
      </c>
      <c r="E114" s="31" t="s">
        <v>78</v>
      </c>
      <c r="F114" s="32">
        <v>90</v>
      </c>
      <c r="G114" s="34" t="s">
        <v>326</v>
      </c>
      <c r="H114" s="34" t="s">
        <v>30</v>
      </c>
      <c r="I114" s="34" t="s">
        <v>30</v>
      </c>
      <c r="J114" s="35">
        <v>28408</v>
      </c>
      <c r="K114" s="17" t="s">
        <v>325</v>
      </c>
      <c r="L114" s="40">
        <v>87.5</v>
      </c>
      <c r="M114" s="22">
        <v>0.59740000000000004</v>
      </c>
      <c r="N114" s="17">
        <v>240</v>
      </c>
      <c r="O114" s="44">
        <v>250</v>
      </c>
      <c r="P114" s="51">
        <v>260</v>
      </c>
      <c r="Q114" s="17"/>
      <c r="R114" s="44">
        <f>O114</f>
        <v>250</v>
      </c>
      <c r="S114" s="49">
        <f t="shared" si="5"/>
        <v>149.35000000000002</v>
      </c>
      <c r="T114" s="29"/>
    </row>
    <row r="115" spans="1:20" x14ac:dyDescent="0.25">
      <c r="A115" s="17">
        <v>3</v>
      </c>
      <c r="B115" s="17">
        <v>3</v>
      </c>
      <c r="C115" s="31" t="s">
        <v>77</v>
      </c>
      <c r="D115" s="55" t="s">
        <v>95</v>
      </c>
      <c r="E115" s="31" t="s">
        <v>78</v>
      </c>
      <c r="F115" s="17">
        <v>110</v>
      </c>
      <c r="G115" s="17" t="s">
        <v>332</v>
      </c>
      <c r="H115" s="17" t="s">
        <v>30</v>
      </c>
      <c r="I115" s="17" t="s">
        <v>30</v>
      </c>
      <c r="J115" s="18">
        <v>27502</v>
      </c>
      <c r="K115" s="17" t="s">
        <v>325</v>
      </c>
      <c r="L115" s="21">
        <v>106.85</v>
      </c>
      <c r="M115" s="22">
        <v>0.55049999999999999</v>
      </c>
      <c r="N115" s="17">
        <v>255</v>
      </c>
      <c r="O115" s="44">
        <v>270</v>
      </c>
      <c r="P115" s="51">
        <v>290</v>
      </c>
      <c r="Q115" s="17"/>
      <c r="R115" s="44">
        <f>O115</f>
        <v>270</v>
      </c>
      <c r="S115" s="22">
        <f t="shared" si="5"/>
        <v>148.63499999999999</v>
      </c>
      <c r="T115" s="17"/>
    </row>
    <row r="116" spans="1:20" x14ac:dyDescent="0.25">
      <c r="A116" s="31">
        <v>2</v>
      </c>
      <c r="B116" s="31">
        <v>4</v>
      </c>
      <c r="C116" s="31" t="s">
        <v>77</v>
      </c>
      <c r="D116" s="55" t="s">
        <v>95</v>
      </c>
      <c r="E116" s="31" t="s">
        <v>78</v>
      </c>
      <c r="F116" s="32">
        <v>100</v>
      </c>
      <c r="G116" s="27" t="s">
        <v>323</v>
      </c>
      <c r="H116" s="27" t="s">
        <v>324</v>
      </c>
      <c r="I116" s="27" t="s">
        <v>20</v>
      </c>
      <c r="J116" s="28">
        <v>27426</v>
      </c>
      <c r="K116" s="17" t="s">
        <v>325</v>
      </c>
      <c r="L116" s="40">
        <v>96.65</v>
      </c>
      <c r="M116" s="22">
        <v>0.58009999999999995</v>
      </c>
      <c r="N116" s="51">
        <v>235</v>
      </c>
      <c r="O116" s="44">
        <v>235</v>
      </c>
      <c r="P116" s="45">
        <v>245</v>
      </c>
      <c r="Q116" s="64"/>
      <c r="R116" s="44">
        <f>P116</f>
        <v>245</v>
      </c>
      <c r="S116" s="49">
        <f t="shared" si="5"/>
        <v>142.12449999999998</v>
      </c>
      <c r="T116" s="33"/>
    </row>
    <row r="117" spans="1:20" x14ac:dyDescent="0.25">
      <c r="A117" s="31">
        <v>12</v>
      </c>
      <c r="B117" s="31">
        <v>1</v>
      </c>
      <c r="C117" s="31" t="s">
        <v>77</v>
      </c>
      <c r="D117" s="55" t="s">
        <v>95</v>
      </c>
      <c r="E117" s="31" t="s">
        <v>78</v>
      </c>
      <c r="F117" s="32">
        <v>75</v>
      </c>
      <c r="G117" s="27" t="s">
        <v>329</v>
      </c>
      <c r="H117" s="27" t="s">
        <v>43</v>
      </c>
      <c r="I117" s="27" t="s">
        <v>330</v>
      </c>
      <c r="J117" s="28">
        <v>31114</v>
      </c>
      <c r="K117" s="36" t="s">
        <v>237</v>
      </c>
      <c r="L117" s="39">
        <v>74.849999999999994</v>
      </c>
      <c r="M117" s="22">
        <v>0.65590000000000004</v>
      </c>
      <c r="N117" s="17">
        <v>270</v>
      </c>
      <c r="O117" s="51">
        <v>285</v>
      </c>
      <c r="P117" s="45">
        <v>285</v>
      </c>
      <c r="Q117" s="51">
        <v>300</v>
      </c>
      <c r="R117" s="45">
        <f>P117</f>
        <v>285</v>
      </c>
      <c r="S117" s="49">
        <f t="shared" si="5"/>
        <v>186.9315</v>
      </c>
      <c r="T117" s="29"/>
    </row>
    <row r="118" spans="1:20" x14ac:dyDescent="0.25">
      <c r="A118" s="31">
        <v>5</v>
      </c>
      <c r="B118" s="31">
        <v>2</v>
      </c>
      <c r="C118" s="31" t="s">
        <v>77</v>
      </c>
      <c r="D118" s="55" t="s">
        <v>95</v>
      </c>
      <c r="E118" s="31" t="s">
        <v>78</v>
      </c>
      <c r="F118" s="32">
        <v>90</v>
      </c>
      <c r="G118" s="27" t="s">
        <v>335</v>
      </c>
      <c r="H118" s="27" t="s">
        <v>59</v>
      </c>
      <c r="I118" s="27" t="s">
        <v>59</v>
      </c>
      <c r="J118" s="28">
        <v>30054</v>
      </c>
      <c r="K118" s="36" t="s">
        <v>237</v>
      </c>
      <c r="L118" s="168">
        <v>90</v>
      </c>
      <c r="M118" s="22">
        <v>0.58530000000000004</v>
      </c>
      <c r="N118" s="17">
        <v>270</v>
      </c>
      <c r="O118" s="44">
        <v>290</v>
      </c>
      <c r="P118" s="51">
        <v>302.5</v>
      </c>
      <c r="Q118" s="64"/>
      <c r="R118" s="44">
        <f>O118</f>
        <v>290</v>
      </c>
      <c r="S118" s="49">
        <f t="shared" si="5"/>
        <v>169.73700000000002</v>
      </c>
      <c r="T118" s="33"/>
    </row>
    <row r="119" spans="1:20" x14ac:dyDescent="0.25">
      <c r="A119" s="31">
        <v>3</v>
      </c>
      <c r="B119" s="31">
        <v>3</v>
      </c>
      <c r="C119" s="31" t="s">
        <v>77</v>
      </c>
      <c r="D119" s="55" t="s">
        <v>95</v>
      </c>
      <c r="E119" s="31" t="s">
        <v>78</v>
      </c>
      <c r="F119" s="32">
        <v>100</v>
      </c>
      <c r="G119" s="27" t="s">
        <v>331</v>
      </c>
      <c r="H119" s="27" t="s">
        <v>59</v>
      </c>
      <c r="I119" s="38" t="s">
        <v>59</v>
      </c>
      <c r="J119" s="28">
        <v>31906</v>
      </c>
      <c r="K119" s="36" t="s">
        <v>237</v>
      </c>
      <c r="L119" s="40">
        <v>96.1</v>
      </c>
      <c r="M119" s="22">
        <v>0.5645</v>
      </c>
      <c r="N119" s="17">
        <v>275</v>
      </c>
      <c r="O119" s="51">
        <v>285</v>
      </c>
      <c r="P119" s="51">
        <v>285</v>
      </c>
      <c r="Q119" s="64"/>
      <c r="R119" s="17">
        <f>N119</f>
        <v>275</v>
      </c>
      <c r="S119" s="49">
        <f t="shared" si="5"/>
        <v>155.23750000000001</v>
      </c>
      <c r="T119" s="33"/>
    </row>
    <row r="120" spans="1:20" x14ac:dyDescent="0.25">
      <c r="A120" s="31">
        <v>2</v>
      </c>
      <c r="B120" s="31">
        <v>4</v>
      </c>
      <c r="C120" s="31" t="s">
        <v>77</v>
      </c>
      <c r="D120" s="55" t="s">
        <v>95</v>
      </c>
      <c r="E120" s="31" t="s">
        <v>78</v>
      </c>
      <c r="F120" s="32">
        <v>90</v>
      </c>
      <c r="G120" s="27" t="s">
        <v>327</v>
      </c>
      <c r="H120" s="37" t="s">
        <v>59</v>
      </c>
      <c r="I120" s="37" t="s">
        <v>59</v>
      </c>
      <c r="J120" s="37">
        <v>32730</v>
      </c>
      <c r="K120" s="36" t="s">
        <v>237</v>
      </c>
      <c r="L120" s="39">
        <v>89.75</v>
      </c>
      <c r="M120" s="22">
        <v>0.58609999999999995</v>
      </c>
      <c r="N120" s="17">
        <v>240</v>
      </c>
      <c r="O120" s="44">
        <v>255</v>
      </c>
      <c r="P120" s="44">
        <v>260</v>
      </c>
      <c r="Q120" s="17"/>
      <c r="R120" s="44">
        <f>P120</f>
        <v>260</v>
      </c>
      <c r="S120" s="49">
        <f t="shared" si="5"/>
        <v>152.386</v>
      </c>
      <c r="T120" s="29"/>
    </row>
    <row r="121" spans="1:20" x14ac:dyDescent="0.25">
      <c r="A121" s="31">
        <v>1</v>
      </c>
      <c r="B121" s="31">
        <v>5</v>
      </c>
      <c r="C121" s="31" t="s">
        <v>77</v>
      </c>
      <c r="D121" s="55" t="s">
        <v>95</v>
      </c>
      <c r="E121" s="31" t="s">
        <v>78</v>
      </c>
      <c r="F121" s="32">
        <v>90</v>
      </c>
      <c r="G121" s="27" t="s">
        <v>319</v>
      </c>
      <c r="H121" s="37" t="s">
        <v>320</v>
      </c>
      <c r="I121" s="27" t="s">
        <v>20</v>
      </c>
      <c r="J121" s="37">
        <v>31299</v>
      </c>
      <c r="K121" s="36" t="s">
        <v>237</v>
      </c>
      <c r="L121" s="39">
        <v>88.05</v>
      </c>
      <c r="M121" s="22">
        <v>0.59299999999999997</v>
      </c>
      <c r="N121" s="17">
        <v>210</v>
      </c>
      <c r="O121" s="44">
        <v>220</v>
      </c>
      <c r="P121" s="45">
        <v>230</v>
      </c>
      <c r="Q121" s="64"/>
      <c r="R121" s="44">
        <f>P121</f>
        <v>230</v>
      </c>
      <c r="S121" s="49">
        <f t="shared" si="5"/>
        <v>136.38999999999999</v>
      </c>
      <c r="T121" s="29"/>
    </row>
    <row r="122" spans="1:20" x14ac:dyDescent="0.25">
      <c r="A122" s="31">
        <v>0</v>
      </c>
      <c r="B122" s="31">
        <v>6</v>
      </c>
      <c r="C122" s="31" t="s">
        <v>77</v>
      </c>
      <c r="D122" s="55" t="s">
        <v>95</v>
      </c>
      <c r="E122" s="31" t="s">
        <v>78</v>
      </c>
      <c r="F122" s="32">
        <v>110</v>
      </c>
      <c r="G122" s="27" t="s">
        <v>169</v>
      </c>
      <c r="H122" s="27" t="s">
        <v>59</v>
      </c>
      <c r="I122" s="27" t="s">
        <v>59</v>
      </c>
      <c r="J122" s="28">
        <v>32590</v>
      </c>
      <c r="K122" s="36" t="s">
        <v>237</v>
      </c>
      <c r="L122" s="40">
        <v>107.5</v>
      </c>
      <c r="M122" s="22">
        <v>0.53979999999999995</v>
      </c>
      <c r="N122" s="17">
        <v>240</v>
      </c>
      <c r="O122" s="44">
        <v>252.5</v>
      </c>
      <c r="P122" s="51">
        <v>252.5</v>
      </c>
      <c r="Q122" s="64"/>
      <c r="R122" s="44">
        <f>O122</f>
        <v>252.5</v>
      </c>
      <c r="S122" s="49">
        <f t="shared" si="5"/>
        <v>136.29949999999999</v>
      </c>
      <c r="T122" s="33"/>
    </row>
    <row r="123" spans="1:20" x14ac:dyDescent="0.25">
      <c r="A123" s="31">
        <v>0</v>
      </c>
      <c r="B123" s="31">
        <v>7</v>
      </c>
      <c r="C123" s="31" t="s">
        <v>77</v>
      </c>
      <c r="D123" s="55" t="s">
        <v>95</v>
      </c>
      <c r="E123" s="31" t="s">
        <v>78</v>
      </c>
      <c r="F123" s="32" t="s">
        <v>17</v>
      </c>
      <c r="G123" s="27" t="s">
        <v>321</v>
      </c>
      <c r="H123" s="37" t="s">
        <v>59</v>
      </c>
      <c r="I123" s="37" t="s">
        <v>59</v>
      </c>
      <c r="J123" s="37">
        <v>29788</v>
      </c>
      <c r="K123" s="36" t="s">
        <v>237</v>
      </c>
      <c r="L123" s="39">
        <v>116.85</v>
      </c>
      <c r="M123" s="22">
        <v>0.52980000000000005</v>
      </c>
      <c r="N123" s="17">
        <v>230</v>
      </c>
      <c r="O123" s="51">
        <v>240</v>
      </c>
      <c r="P123" s="45">
        <v>240</v>
      </c>
      <c r="Q123" s="64"/>
      <c r="R123" s="44">
        <f>P123</f>
        <v>240</v>
      </c>
      <c r="S123" s="49">
        <f t="shared" si="5"/>
        <v>127.15200000000002</v>
      </c>
      <c r="T123" s="29"/>
    </row>
    <row r="124" spans="1:20" x14ac:dyDescent="0.25">
      <c r="A124" s="31">
        <v>0</v>
      </c>
      <c r="B124" s="31" t="s">
        <v>94</v>
      </c>
      <c r="C124" s="31" t="s">
        <v>77</v>
      </c>
      <c r="D124" s="55" t="s">
        <v>95</v>
      </c>
      <c r="E124" s="31" t="s">
        <v>78</v>
      </c>
      <c r="F124" s="32">
        <v>110</v>
      </c>
      <c r="G124" s="27" t="s">
        <v>334</v>
      </c>
      <c r="H124" s="27" t="s">
        <v>59</v>
      </c>
      <c r="I124" s="27" t="s">
        <v>59</v>
      </c>
      <c r="J124" s="28">
        <v>29931</v>
      </c>
      <c r="K124" s="36" t="s">
        <v>237</v>
      </c>
      <c r="L124" s="40">
        <v>103</v>
      </c>
      <c r="M124" s="22">
        <v>0.54749999999999999</v>
      </c>
      <c r="N124" s="51">
        <v>290</v>
      </c>
      <c r="O124" s="51">
        <v>300</v>
      </c>
      <c r="P124" s="51">
        <v>300</v>
      </c>
      <c r="Q124" s="64"/>
      <c r="R124" s="17">
        <v>0</v>
      </c>
      <c r="S124" s="49">
        <f t="shared" si="5"/>
        <v>0</v>
      </c>
      <c r="T124" s="33"/>
    </row>
    <row r="125" spans="1:20" x14ac:dyDescent="0.25">
      <c r="A125" s="31">
        <v>12</v>
      </c>
      <c r="B125" s="31">
        <v>1</v>
      </c>
      <c r="C125" s="31"/>
      <c r="D125" s="31" t="s">
        <v>15</v>
      </c>
      <c r="E125" s="31" t="s">
        <v>139</v>
      </c>
      <c r="F125" s="105">
        <v>100</v>
      </c>
      <c r="G125" s="27" t="s">
        <v>358</v>
      </c>
      <c r="H125" s="27" t="s">
        <v>43</v>
      </c>
      <c r="I125" s="38" t="s">
        <v>25</v>
      </c>
      <c r="J125" s="28">
        <v>25421</v>
      </c>
      <c r="K125" s="171" t="s">
        <v>325</v>
      </c>
      <c r="L125" s="149">
        <v>94.9</v>
      </c>
      <c r="M125" s="142">
        <v>0.64990000000000003</v>
      </c>
      <c r="N125" s="17">
        <v>200</v>
      </c>
      <c r="O125" s="17">
        <v>215</v>
      </c>
      <c r="P125" s="104">
        <v>225</v>
      </c>
      <c r="Q125" s="150"/>
      <c r="R125" s="17">
        <f>O125</f>
        <v>215</v>
      </c>
      <c r="S125" s="97">
        <f t="shared" ref="S125:S145" si="6">M125*R125</f>
        <v>139.7285</v>
      </c>
      <c r="T125" s="106"/>
    </row>
    <row r="126" spans="1:20" s="26" customFormat="1" x14ac:dyDescent="0.25">
      <c r="A126" s="31">
        <v>0</v>
      </c>
      <c r="B126" s="31" t="s">
        <v>94</v>
      </c>
      <c r="C126" s="31"/>
      <c r="D126" s="31" t="s">
        <v>15</v>
      </c>
      <c r="E126" s="31" t="s">
        <v>139</v>
      </c>
      <c r="F126" s="105">
        <v>82.5</v>
      </c>
      <c r="G126" s="27" t="s">
        <v>356</v>
      </c>
      <c r="H126" s="27" t="s">
        <v>43</v>
      </c>
      <c r="I126" s="85" t="s">
        <v>43</v>
      </c>
      <c r="J126" s="28">
        <v>26506</v>
      </c>
      <c r="K126" s="170" t="s">
        <v>325</v>
      </c>
      <c r="L126" s="149">
        <v>81.8</v>
      </c>
      <c r="M126" s="142">
        <v>0.66600000000000004</v>
      </c>
      <c r="N126" s="104">
        <v>175</v>
      </c>
      <c r="O126" s="104">
        <v>175</v>
      </c>
      <c r="P126" s="104">
        <v>175</v>
      </c>
      <c r="Q126" s="150"/>
      <c r="R126" s="17">
        <v>0</v>
      </c>
      <c r="S126" s="97">
        <f t="shared" si="6"/>
        <v>0</v>
      </c>
      <c r="T126" s="106"/>
    </row>
    <row r="127" spans="1:20" s="26" customFormat="1" x14ac:dyDescent="0.25">
      <c r="A127" s="17">
        <v>12</v>
      </c>
      <c r="B127" s="17">
        <v>1</v>
      </c>
      <c r="C127" s="17"/>
      <c r="D127" s="31" t="s">
        <v>15</v>
      </c>
      <c r="E127" s="31" t="s">
        <v>139</v>
      </c>
      <c r="F127" s="17">
        <v>67.5</v>
      </c>
      <c r="G127" s="17" t="s">
        <v>353</v>
      </c>
      <c r="H127" s="27" t="s">
        <v>162</v>
      </c>
      <c r="I127" s="27" t="s">
        <v>163</v>
      </c>
      <c r="J127" s="18">
        <v>38818</v>
      </c>
      <c r="K127" s="17" t="s">
        <v>336</v>
      </c>
      <c r="L127" s="21">
        <v>36.299999999999997</v>
      </c>
      <c r="M127" s="22">
        <v>1.6153999999999999</v>
      </c>
      <c r="N127" s="17">
        <v>55</v>
      </c>
      <c r="O127" s="104">
        <v>60</v>
      </c>
      <c r="P127" s="104">
        <v>60</v>
      </c>
      <c r="Q127" s="17"/>
      <c r="R127" s="17">
        <f>N127</f>
        <v>55</v>
      </c>
      <c r="S127" s="22">
        <f t="shared" si="6"/>
        <v>88.846999999999994</v>
      </c>
      <c r="T127" s="17"/>
    </row>
    <row r="128" spans="1:20" s="26" customFormat="1" x14ac:dyDescent="0.25">
      <c r="A128" s="17">
        <v>12</v>
      </c>
      <c r="B128" s="17">
        <v>1</v>
      </c>
      <c r="C128" s="17"/>
      <c r="D128" s="31" t="s">
        <v>15</v>
      </c>
      <c r="E128" s="31" t="s">
        <v>75</v>
      </c>
      <c r="F128" s="17" t="s">
        <v>17</v>
      </c>
      <c r="G128" s="17" t="s">
        <v>360</v>
      </c>
      <c r="H128" s="27" t="s">
        <v>162</v>
      </c>
      <c r="I128" s="27" t="s">
        <v>163</v>
      </c>
      <c r="J128" s="18">
        <v>26181</v>
      </c>
      <c r="K128" s="17" t="s">
        <v>325</v>
      </c>
      <c r="L128" s="21">
        <v>137.19999999999999</v>
      </c>
      <c r="M128" s="22">
        <v>0.55320000000000003</v>
      </c>
      <c r="N128" s="17">
        <v>220</v>
      </c>
      <c r="O128" s="104">
        <v>235</v>
      </c>
      <c r="P128" s="104">
        <v>235</v>
      </c>
      <c r="Q128" s="17"/>
      <c r="R128" s="17">
        <f>N128</f>
        <v>220</v>
      </c>
      <c r="S128" s="22">
        <f t="shared" si="6"/>
        <v>121.70400000000001</v>
      </c>
      <c r="T128" s="17"/>
    </row>
    <row r="129" spans="1:20" s="26" customFormat="1" x14ac:dyDescent="0.25">
      <c r="A129" s="17">
        <v>0</v>
      </c>
      <c r="B129" s="17" t="s">
        <v>94</v>
      </c>
      <c r="C129" s="17"/>
      <c r="D129" s="31" t="s">
        <v>15</v>
      </c>
      <c r="E129" s="31" t="s">
        <v>75</v>
      </c>
      <c r="F129" s="17" t="s">
        <v>17</v>
      </c>
      <c r="G129" s="17" t="s">
        <v>361</v>
      </c>
      <c r="H129" s="27" t="s">
        <v>162</v>
      </c>
      <c r="I129" s="27" t="s">
        <v>163</v>
      </c>
      <c r="J129" s="18">
        <v>26845</v>
      </c>
      <c r="K129" s="17" t="s">
        <v>325</v>
      </c>
      <c r="L129" s="21">
        <v>133.5</v>
      </c>
      <c r="M129" s="22">
        <v>0.5353</v>
      </c>
      <c r="N129" s="104">
        <v>250</v>
      </c>
      <c r="O129" s="104">
        <v>255</v>
      </c>
      <c r="P129" s="104">
        <v>255</v>
      </c>
      <c r="Q129" s="17"/>
      <c r="R129" s="17">
        <v>0</v>
      </c>
      <c r="S129" s="22">
        <f t="shared" si="6"/>
        <v>0</v>
      </c>
      <c r="T129" s="17"/>
    </row>
    <row r="130" spans="1:20" s="26" customFormat="1" x14ac:dyDescent="0.25">
      <c r="A130" s="17">
        <v>12</v>
      </c>
      <c r="B130" s="17">
        <v>1</v>
      </c>
      <c r="C130" s="17"/>
      <c r="D130" s="31" t="s">
        <v>15</v>
      </c>
      <c r="E130" s="31" t="s">
        <v>75</v>
      </c>
      <c r="F130" s="17" t="s">
        <v>17</v>
      </c>
      <c r="G130" s="17" t="s">
        <v>359</v>
      </c>
      <c r="H130" s="27" t="s">
        <v>162</v>
      </c>
      <c r="I130" s="85" t="s">
        <v>163</v>
      </c>
      <c r="J130" s="172"/>
      <c r="K130" s="17" t="s">
        <v>237</v>
      </c>
      <c r="L130" s="21">
        <v>122.15</v>
      </c>
      <c r="M130" s="22">
        <v>0.52470000000000006</v>
      </c>
      <c r="N130" s="104">
        <v>210</v>
      </c>
      <c r="O130" s="17">
        <v>215</v>
      </c>
      <c r="P130" s="104">
        <v>230</v>
      </c>
      <c r="Q130" s="17"/>
      <c r="R130" s="17">
        <v>215</v>
      </c>
      <c r="S130" s="22">
        <f t="shared" si="6"/>
        <v>112.81050000000002</v>
      </c>
      <c r="T130" s="17"/>
    </row>
    <row r="131" spans="1:20" s="26" customFormat="1" x14ac:dyDescent="0.25">
      <c r="A131" s="17">
        <v>5</v>
      </c>
      <c r="B131" s="17">
        <v>2</v>
      </c>
      <c r="C131" s="17"/>
      <c r="D131" s="31" t="s">
        <v>15</v>
      </c>
      <c r="E131" s="31" t="s">
        <v>75</v>
      </c>
      <c r="F131" s="17" t="s">
        <v>17</v>
      </c>
      <c r="G131" s="17" t="s">
        <v>360</v>
      </c>
      <c r="H131" s="27" t="s">
        <v>162</v>
      </c>
      <c r="I131" s="27" t="s">
        <v>163</v>
      </c>
      <c r="J131" s="18">
        <v>26181</v>
      </c>
      <c r="K131" s="17" t="s">
        <v>237</v>
      </c>
      <c r="L131" s="21">
        <v>137.19999999999999</v>
      </c>
      <c r="M131" s="22">
        <v>0.50660000000000005</v>
      </c>
      <c r="N131" s="17">
        <v>220</v>
      </c>
      <c r="O131" s="104">
        <v>235</v>
      </c>
      <c r="P131" s="104">
        <v>235</v>
      </c>
      <c r="Q131" s="17"/>
      <c r="R131" s="17">
        <f>N131</f>
        <v>220</v>
      </c>
      <c r="S131" s="22">
        <f t="shared" si="6"/>
        <v>111.45200000000001</v>
      </c>
      <c r="T131" s="17"/>
    </row>
    <row r="132" spans="1:20" s="26" customFormat="1" x14ac:dyDescent="0.25">
      <c r="A132" s="17">
        <v>3</v>
      </c>
      <c r="B132" s="17">
        <v>3</v>
      </c>
      <c r="C132" s="17"/>
      <c r="D132" s="31" t="s">
        <v>15</v>
      </c>
      <c r="E132" s="31" t="s">
        <v>75</v>
      </c>
      <c r="F132" s="17">
        <v>82.5</v>
      </c>
      <c r="G132" s="17" t="s">
        <v>355</v>
      </c>
      <c r="H132" s="27" t="s">
        <v>162</v>
      </c>
      <c r="I132" s="27" t="s">
        <v>163</v>
      </c>
      <c r="J132" s="18">
        <v>35289</v>
      </c>
      <c r="K132" s="17" t="s">
        <v>237</v>
      </c>
      <c r="L132" s="21">
        <v>81.45</v>
      </c>
      <c r="M132" s="22">
        <v>0.62460000000000004</v>
      </c>
      <c r="N132" s="17">
        <v>120</v>
      </c>
      <c r="O132" s="17">
        <v>130</v>
      </c>
      <c r="P132" s="104">
        <v>152.5</v>
      </c>
      <c r="Q132" s="17"/>
      <c r="R132" s="17">
        <f>O132</f>
        <v>130</v>
      </c>
      <c r="S132" s="22">
        <f t="shared" si="6"/>
        <v>81.198000000000008</v>
      </c>
      <c r="T132" s="17"/>
    </row>
    <row r="133" spans="1:20" s="26" customFormat="1" x14ac:dyDescent="0.25">
      <c r="A133" s="17">
        <v>0</v>
      </c>
      <c r="B133" s="17" t="s">
        <v>94</v>
      </c>
      <c r="C133" s="17"/>
      <c r="D133" s="31" t="s">
        <v>15</v>
      </c>
      <c r="E133" s="31" t="s">
        <v>75</v>
      </c>
      <c r="F133" s="17" t="s">
        <v>17</v>
      </c>
      <c r="G133" s="17" t="s">
        <v>361</v>
      </c>
      <c r="H133" s="27" t="s">
        <v>162</v>
      </c>
      <c r="I133" s="27" t="s">
        <v>163</v>
      </c>
      <c r="J133" s="18">
        <v>26845</v>
      </c>
      <c r="K133" s="17" t="s">
        <v>237</v>
      </c>
      <c r="L133" s="21">
        <v>133.5</v>
      </c>
      <c r="M133" s="22">
        <v>0.51080000000000003</v>
      </c>
      <c r="N133" s="104">
        <v>250</v>
      </c>
      <c r="O133" s="104">
        <v>255</v>
      </c>
      <c r="P133" s="104">
        <v>255</v>
      </c>
      <c r="Q133" s="17"/>
      <c r="R133" s="17">
        <v>0</v>
      </c>
      <c r="S133" s="22">
        <f t="shared" si="6"/>
        <v>0</v>
      </c>
      <c r="T133" s="17"/>
    </row>
    <row r="134" spans="1:20" s="26" customFormat="1" x14ac:dyDescent="0.25">
      <c r="A134" s="17">
        <v>12</v>
      </c>
      <c r="B134" s="17">
        <v>1</v>
      </c>
      <c r="C134" s="17"/>
      <c r="D134" s="94" t="s">
        <v>95</v>
      </c>
      <c r="E134" s="31" t="s">
        <v>139</v>
      </c>
      <c r="F134" s="17">
        <v>75</v>
      </c>
      <c r="G134" s="17" t="s">
        <v>354</v>
      </c>
      <c r="H134" s="27" t="s">
        <v>162</v>
      </c>
      <c r="I134" s="27" t="s">
        <v>163</v>
      </c>
      <c r="J134" s="18">
        <v>31548</v>
      </c>
      <c r="K134" s="17" t="s">
        <v>237</v>
      </c>
      <c r="L134" s="21">
        <v>74.75</v>
      </c>
      <c r="M134" s="22">
        <v>0.72299999999999998</v>
      </c>
      <c r="N134" s="17">
        <v>110</v>
      </c>
      <c r="O134" s="17">
        <v>120</v>
      </c>
      <c r="P134" s="17">
        <v>130</v>
      </c>
      <c r="Q134" s="17"/>
      <c r="R134" s="17">
        <f>P134</f>
        <v>130</v>
      </c>
      <c r="S134" s="22">
        <f t="shared" si="6"/>
        <v>93.99</v>
      </c>
      <c r="T134" s="17"/>
    </row>
    <row r="135" spans="1:20" s="26" customFormat="1" x14ac:dyDescent="0.25">
      <c r="A135" s="17">
        <v>12</v>
      </c>
      <c r="B135" s="17">
        <v>1</v>
      </c>
      <c r="C135" s="17"/>
      <c r="D135" s="94" t="s">
        <v>95</v>
      </c>
      <c r="E135" s="31" t="s">
        <v>75</v>
      </c>
      <c r="F135" s="17" t="s">
        <v>53</v>
      </c>
      <c r="G135" s="17" t="s">
        <v>357</v>
      </c>
      <c r="H135" s="27" t="s">
        <v>162</v>
      </c>
      <c r="I135" s="27" t="s">
        <v>163</v>
      </c>
      <c r="J135" s="18">
        <v>31820</v>
      </c>
      <c r="K135" s="17" t="s">
        <v>237</v>
      </c>
      <c r="L135" s="21">
        <v>80</v>
      </c>
      <c r="M135" s="22">
        <v>0.68979999999999997</v>
      </c>
      <c r="N135" s="17">
        <v>180</v>
      </c>
      <c r="O135" s="104">
        <v>195</v>
      </c>
      <c r="P135" s="104">
        <v>205</v>
      </c>
      <c r="Q135" s="17"/>
      <c r="R135" s="17">
        <f>N135</f>
        <v>180</v>
      </c>
      <c r="S135" s="22">
        <f t="shared" si="6"/>
        <v>124.16399999999999</v>
      </c>
      <c r="T135" s="17"/>
    </row>
    <row r="136" spans="1:20" s="26" customFormat="1" x14ac:dyDescent="0.25">
      <c r="A136" s="17">
        <v>12</v>
      </c>
      <c r="B136" s="17">
        <v>1</v>
      </c>
      <c r="C136" s="17"/>
      <c r="D136" s="55" t="s">
        <v>95</v>
      </c>
      <c r="E136" s="17" t="s">
        <v>139</v>
      </c>
      <c r="F136" s="17" t="s">
        <v>17</v>
      </c>
      <c r="G136" s="17" t="s">
        <v>370</v>
      </c>
      <c r="H136" s="17" t="s">
        <v>43</v>
      </c>
      <c r="I136" s="17" t="s">
        <v>108</v>
      </c>
      <c r="J136" s="18">
        <v>31099</v>
      </c>
      <c r="K136" s="17" t="s">
        <v>237</v>
      </c>
      <c r="L136" s="21">
        <v>113.55</v>
      </c>
      <c r="M136" s="22">
        <v>0.53269999999999995</v>
      </c>
      <c r="N136" s="17">
        <v>240</v>
      </c>
      <c r="O136" s="44">
        <v>250</v>
      </c>
      <c r="P136" s="44">
        <v>252.5</v>
      </c>
      <c r="Q136" s="44"/>
      <c r="R136" s="44">
        <f>P136</f>
        <v>252.5</v>
      </c>
      <c r="S136" s="22">
        <f t="shared" si="6"/>
        <v>134.50674999999998</v>
      </c>
      <c r="T136" s="17"/>
    </row>
    <row r="137" spans="1:20" s="26" customFormat="1" x14ac:dyDescent="0.25">
      <c r="A137" s="17">
        <v>5</v>
      </c>
      <c r="B137" s="17">
        <v>2</v>
      </c>
      <c r="C137" s="17"/>
      <c r="D137" s="55" t="s">
        <v>95</v>
      </c>
      <c r="E137" s="31" t="s">
        <v>139</v>
      </c>
      <c r="F137" s="17" t="s">
        <v>17</v>
      </c>
      <c r="G137" s="17" t="s">
        <v>369</v>
      </c>
      <c r="H137" s="17" t="s">
        <v>162</v>
      </c>
      <c r="I137" s="17" t="s">
        <v>163</v>
      </c>
      <c r="J137" s="18">
        <v>32326</v>
      </c>
      <c r="K137" s="17" t="s">
        <v>237</v>
      </c>
      <c r="L137" s="21">
        <v>111.7</v>
      </c>
      <c r="M137" s="22">
        <v>0.53459999999999996</v>
      </c>
      <c r="N137" s="17">
        <v>215</v>
      </c>
      <c r="O137" s="44">
        <v>230</v>
      </c>
      <c r="P137" s="44">
        <v>240</v>
      </c>
      <c r="Q137" s="17"/>
      <c r="R137" s="17">
        <v>240</v>
      </c>
      <c r="S137" s="22">
        <f t="shared" si="6"/>
        <v>128.304</v>
      </c>
      <c r="T137" s="17"/>
    </row>
    <row r="138" spans="1:20" s="26" customFormat="1" x14ac:dyDescent="0.25">
      <c r="A138" s="17">
        <v>3</v>
      </c>
      <c r="B138" s="17">
        <v>3</v>
      </c>
      <c r="C138" s="17"/>
      <c r="D138" s="55" t="s">
        <v>95</v>
      </c>
      <c r="E138" s="31" t="s">
        <v>139</v>
      </c>
      <c r="F138" s="17">
        <v>100</v>
      </c>
      <c r="G138" s="17" t="s">
        <v>366</v>
      </c>
      <c r="H138" s="17" t="s">
        <v>43</v>
      </c>
      <c r="I138" s="17" t="s">
        <v>138</v>
      </c>
      <c r="J138" s="18">
        <v>34117</v>
      </c>
      <c r="K138" s="17" t="s">
        <v>237</v>
      </c>
      <c r="L138" s="21">
        <v>96.4</v>
      </c>
      <c r="M138" s="22">
        <v>0.56359999999999999</v>
      </c>
      <c r="N138" s="17">
        <v>222.5</v>
      </c>
      <c r="O138" s="51">
        <v>230</v>
      </c>
      <c r="P138" s="51">
        <v>230</v>
      </c>
      <c r="Q138" s="17"/>
      <c r="R138" s="17">
        <v>222.5</v>
      </c>
      <c r="S138" s="22">
        <f t="shared" si="6"/>
        <v>125.401</v>
      </c>
      <c r="T138" s="17"/>
    </row>
    <row r="139" spans="1:20" s="26" customFormat="1" x14ac:dyDescent="0.25">
      <c r="A139" s="31">
        <v>12</v>
      </c>
      <c r="B139" s="31">
        <v>1</v>
      </c>
      <c r="C139" s="17"/>
      <c r="D139" s="55" t="s">
        <v>95</v>
      </c>
      <c r="E139" s="17" t="s">
        <v>75</v>
      </c>
      <c r="F139" s="32">
        <v>110</v>
      </c>
      <c r="G139" s="27" t="s">
        <v>338</v>
      </c>
      <c r="H139" s="37" t="s">
        <v>162</v>
      </c>
      <c r="I139" s="37" t="s">
        <v>163</v>
      </c>
      <c r="J139" s="37">
        <v>22565</v>
      </c>
      <c r="K139" s="17" t="s">
        <v>325</v>
      </c>
      <c r="L139" s="39">
        <v>102.35</v>
      </c>
      <c r="M139" s="22">
        <v>0.81240000000000001</v>
      </c>
      <c r="N139" s="44">
        <v>255</v>
      </c>
      <c r="O139" s="44">
        <v>265</v>
      </c>
      <c r="P139" s="45">
        <v>270</v>
      </c>
      <c r="Q139" s="64"/>
      <c r="R139" s="17">
        <v>270</v>
      </c>
      <c r="S139" s="49">
        <f t="shared" si="6"/>
        <v>219.34800000000001</v>
      </c>
      <c r="T139" s="29"/>
    </row>
    <row r="140" spans="1:20" s="26" customFormat="1" x14ac:dyDescent="0.25">
      <c r="A140" s="17">
        <v>5</v>
      </c>
      <c r="B140" s="17">
        <v>2</v>
      </c>
      <c r="C140" s="17"/>
      <c r="D140" s="55" t="s">
        <v>95</v>
      </c>
      <c r="E140" s="17" t="s">
        <v>75</v>
      </c>
      <c r="F140" s="17">
        <v>110</v>
      </c>
      <c r="G140" s="17" t="s">
        <v>371</v>
      </c>
      <c r="H140" s="17" t="s">
        <v>372</v>
      </c>
      <c r="I140" s="17" t="s">
        <v>179</v>
      </c>
      <c r="J140" s="18">
        <v>26014</v>
      </c>
      <c r="K140" s="17" t="s">
        <v>325</v>
      </c>
      <c r="L140" s="21">
        <v>108.7</v>
      </c>
      <c r="M140" s="22">
        <v>0.60109999999999997</v>
      </c>
      <c r="N140" s="51">
        <v>240</v>
      </c>
      <c r="O140" s="44">
        <v>240</v>
      </c>
      <c r="P140" s="44">
        <v>255</v>
      </c>
      <c r="Q140" s="44"/>
      <c r="R140" s="44">
        <f>P140</f>
        <v>255</v>
      </c>
      <c r="S140" s="49">
        <f t="shared" si="6"/>
        <v>153.28049999999999</v>
      </c>
      <c r="T140" s="17"/>
    </row>
    <row r="141" spans="1:20" s="26" customFormat="1" x14ac:dyDescent="0.25">
      <c r="A141" s="17">
        <v>3</v>
      </c>
      <c r="B141" s="17">
        <v>3</v>
      </c>
      <c r="C141" s="17"/>
      <c r="D141" s="55" t="s">
        <v>95</v>
      </c>
      <c r="E141" s="31" t="s">
        <v>75</v>
      </c>
      <c r="F141" s="17">
        <v>100</v>
      </c>
      <c r="G141" s="17" t="s">
        <v>368</v>
      </c>
      <c r="H141" s="17" t="s">
        <v>162</v>
      </c>
      <c r="I141" s="17" t="s">
        <v>163</v>
      </c>
      <c r="J141" s="18">
        <v>28500</v>
      </c>
      <c r="K141" s="17" t="s">
        <v>325</v>
      </c>
      <c r="L141" s="21">
        <v>100</v>
      </c>
      <c r="M141" s="22">
        <v>0.55400000000000005</v>
      </c>
      <c r="N141" s="17">
        <v>220</v>
      </c>
      <c r="O141" s="44">
        <v>230</v>
      </c>
      <c r="P141" s="44">
        <v>240</v>
      </c>
      <c r="Q141" s="17"/>
      <c r="R141" s="17">
        <v>240</v>
      </c>
      <c r="S141" s="22">
        <f t="shared" si="6"/>
        <v>132.96</v>
      </c>
      <c r="T141" s="17"/>
    </row>
    <row r="142" spans="1:20" x14ac:dyDescent="0.25">
      <c r="A142" s="17">
        <v>12</v>
      </c>
      <c r="B142" s="17">
        <v>1</v>
      </c>
      <c r="C142" s="17"/>
      <c r="D142" s="55" t="s">
        <v>95</v>
      </c>
      <c r="E142" s="31" t="s">
        <v>75</v>
      </c>
      <c r="F142" s="17">
        <v>100</v>
      </c>
      <c r="G142" s="17" t="s">
        <v>365</v>
      </c>
      <c r="H142" s="17" t="s">
        <v>162</v>
      </c>
      <c r="I142" s="17" t="s">
        <v>163</v>
      </c>
      <c r="J142" s="18">
        <v>25727</v>
      </c>
      <c r="K142" s="17" t="s">
        <v>237</v>
      </c>
      <c r="L142" s="21">
        <v>99.25</v>
      </c>
      <c r="M142" s="22">
        <v>0.62080000000000002</v>
      </c>
      <c r="N142" s="17">
        <v>210</v>
      </c>
      <c r="O142" s="51">
        <v>220</v>
      </c>
      <c r="P142" s="44">
        <v>227.5</v>
      </c>
      <c r="Q142" s="17"/>
      <c r="R142" s="17">
        <v>227.5</v>
      </c>
      <c r="S142" s="22">
        <f t="shared" si="6"/>
        <v>141.232</v>
      </c>
      <c r="T142" s="17"/>
    </row>
    <row r="143" spans="1:20" s="26" customFormat="1" x14ac:dyDescent="0.25">
      <c r="A143" s="17">
        <v>5</v>
      </c>
      <c r="B143" s="17">
        <v>2</v>
      </c>
      <c r="C143" s="17"/>
      <c r="D143" s="55" t="s">
        <v>95</v>
      </c>
      <c r="E143" s="31" t="s">
        <v>75</v>
      </c>
      <c r="F143" s="17">
        <v>100</v>
      </c>
      <c r="G143" s="17" t="s">
        <v>367</v>
      </c>
      <c r="H143" s="17" t="s">
        <v>162</v>
      </c>
      <c r="I143" s="17" t="s">
        <v>163</v>
      </c>
      <c r="J143" s="18">
        <v>31892</v>
      </c>
      <c r="K143" s="17" t="s">
        <v>237</v>
      </c>
      <c r="L143" s="21">
        <v>93.7</v>
      </c>
      <c r="M143" s="22">
        <v>0.57199999999999995</v>
      </c>
      <c r="N143" s="17">
        <v>225</v>
      </c>
      <c r="O143" s="51">
        <v>235</v>
      </c>
      <c r="P143" s="51">
        <v>235</v>
      </c>
      <c r="Q143" s="17"/>
      <c r="R143" s="17">
        <v>225</v>
      </c>
      <c r="S143" s="22">
        <f t="shared" si="6"/>
        <v>128.69999999999999</v>
      </c>
      <c r="T143" s="17"/>
    </row>
    <row r="144" spans="1:20" s="26" customFormat="1" x14ac:dyDescent="0.25">
      <c r="A144" s="17">
        <v>3</v>
      </c>
      <c r="B144" s="17">
        <v>3</v>
      </c>
      <c r="C144" s="17"/>
      <c r="D144" s="55" t="s">
        <v>95</v>
      </c>
      <c r="E144" s="31" t="s">
        <v>75</v>
      </c>
      <c r="F144" s="17">
        <v>110</v>
      </c>
      <c r="G144" s="17" t="s">
        <v>364</v>
      </c>
      <c r="H144" s="17" t="s">
        <v>162</v>
      </c>
      <c r="I144" s="17" t="s">
        <v>163</v>
      </c>
      <c r="J144" s="18">
        <v>33197</v>
      </c>
      <c r="K144" s="17" t="s">
        <v>237</v>
      </c>
      <c r="L144" s="21">
        <v>110</v>
      </c>
      <c r="M144" s="22">
        <v>0.53649999999999998</v>
      </c>
      <c r="N144" s="51">
        <v>222.5</v>
      </c>
      <c r="O144" s="51">
        <v>222.5</v>
      </c>
      <c r="P144" s="44">
        <v>222.5</v>
      </c>
      <c r="Q144" s="17">
        <v>230</v>
      </c>
      <c r="R144" s="17">
        <v>222.5</v>
      </c>
      <c r="S144" s="22">
        <f t="shared" si="6"/>
        <v>119.37124999999999</v>
      </c>
      <c r="T144" s="17"/>
    </row>
    <row r="145" spans="1:20" s="26" customFormat="1" x14ac:dyDescent="0.25">
      <c r="A145" s="17">
        <v>12</v>
      </c>
      <c r="B145" s="17">
        <v>1</v>
      </c>
      <c r="C145" s="17"/>
      <c r="D145" s="55" t="s">
        <v>95</v>
      </c>
      <c r="E145" s="31" t="s">
        <v>75</v>
      </c>
      <c r="F145" s="17">
        <v>75</v>
      </c>
      <c r="G145" s="17" t="s">
        <v>362</v>
      </c>
      <c r="H145" s="17" t="s">
        <v>162</v>
      </c>
      <c r="I145" s="17" t="s">
        <v>163</v>
      </c>
      <c r="J145" s="18">
        <v>36506</v>
      </c>
      <c r="K145" s="17" t="s">
        <v>363</v>
      </c>
      <c r="L145" s="21">
        <v>72.55</v>
      </c>
      <c r="M145" s="22">
        <v>0.70930000000000004</v>
      </c>
      <c r="N145" s="51">
        <v>125</v>
      </c>
      <c r="O145" s="44">
        <v>125</v>
      </c>
      <c r="P145" s="44">
        <v>140</v>
      </c>
      <c r="Q145" s="17"/>
      <c r="R145" s="17">
        <v>140</v>
      </c>
      <c r="S145" s="49">
        <f t="shared" si="6"/>
        <v>99.302000000000007</v>
      </c>
      <c r="T145" s="17"/>
    </row>
  </sheetData>
  <mergeCells count="15">
    <mergeCell ref="T3:T4"/>
    <mergeCell ref="F3:F4"/>
    <mergeCell ref="G3:G4"/>
    <mergeCell ref="H3:H4"/>
    <mergeCell ref="I3:I4"/>
    <mergeCell ref="J3:J4"/>
    <mergeCell ref="K3:K4"/>
    <mergeCell ref="E3:E4"/>
    <mergeCell ref="L3:L4"/>
    <mergeCell ref="M3:M4"/>
    <mergeCell ref="N3:S3"/>
    <mergeCell ref="A3:A4"/>
    <mergeCell ref="B3:B4"/>
    <mergeCell ref="C3:C4"/>
    <mergeCell ref="D3:D4"/>
  </mergeCells>
  <phoneticPr fontId="15" type="noConversion"/>
  <pageMargins left="0.74803149606299213" right="0.74803149606299213" top="0.98425196850393704" bottom="0.98425196850393704" header="0.51181102362204722" footer="0.51181102362204722"/>
  <pageSetup paperSize="9" scale="140" orientation="portrait" verticalDpi="2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zoomScale="85" zoomScaleNormal="85" workbookViewId="0">
      <selection activeCell="H15" sqref="A6:H15"/>
    </sheetView>
  </sheetViews>
  <sheetFormatPr defaultColWidth="5.6640625" defaultRowHeight="13.2" x14ac:dyDescent="0.25"/>
  <cols>
    <col min="1" max="1" width="5" style="4" bestFit="1" customWidth="1"/>
    <col min="2" max="2" width="6" style="4" bestFit="1" customWidth="1"/>
    <col min="3" max="3" width="6.6640625" style="4" bestFit="1" customWidth="1"/>
    <col min="4" max="4" width="5.44140625" style="4" customWidth="1"/>
    <col min="5" max="5" width="8.88671875" style="4" bestFit="1" customWidth="1"/>
    <col min="6" max="6" width="5.109375" style="4" bestFit="1" customWidth="1"/>
    <col min="7" max="7" width="22.6640625" style="4" bestFit="1" customWidth="1"/>
    <col min="8" max="8" width="14.88671875" style="4" bestFit="1" customWidth="1"/>
    <col min="9" max="9" width="15.44140625" style="4" bestFit="1" customWidth="1"/>
    <col min="10" max="10" width="13.33203125" style="4" bestFit="1" customWidth="1"/>
    <col min="11" max="11" width="18.5546875" style="4" bestFit="1" customWidth="1"/>
    <col min="12" max="12" width="8.6640625" style="5" bestFit="1" customWidth="1"/>
    <col min="13" max="13" width="6.6640625" style="7" bestFit="1" customWidth="1"/>
    <col min="14" max="14" width="6.109375" style="4" bestFit="1" customWidth="1"/>
    <col min="15" max="16" width="5.88671875" style="4" customWidth="1"/>
    <col min="17" max="17" width="5.5546875" style="4" customWidth="1"/>
    <col min="18" max="18" width="6.5546875" style="4" customWidth="1"/>
    <col min="19" max="19" width="8.6640625" style="7" customWidth="1"/>
    <col min="20" max="20" width="11.6640625" style="4" customWidth="1"/>
    <col min="21" max="16384" width="5.6640625" style="4"/>
  </cols>
  <sheetData>
    <row r="1" spans="1:20" ht="21" x14ac:dyDescent="0.25">
      <c r="D1" s="8" t="s">
        <v>31</v>
      </c>
      <c r="G1" s="9"/>
      <c r="H1" s="1"/>
      <c r="I1" s="1"/>
      <c r="J1" s="3"/>
      <c r="L1" s="2"/>
      <c r="N1" s="1"/>
      <c r="O1" s="1"/>
      <c r="P1" s="1"/>
      <c r="Q1" s="1"/>
      <c r="R1" s="10"/>
    </row>
    <row r="2" spans="1:20" s="11" customFormat="1" ht="21.6" thickBot="1" x14ac:dyDescent="0.3">
      <c r="D2" s="8" t="s">
        <v>32</v>
      </c>
      <c r="G2" s="12"/>
      <c r="H2" s="1"/>
      <c r="I2" s="12"/>
      <c r="J2" s="12"/>
      <c r="K2" s="12"/>
      <c r="L2" s="13"/>
      <c r="M2" s="14"/>
      <c r="N2" s="12"/>
      <c r="O2" s="12"/>
      <c r="P2" s="12"/>
      <c r="Q2" s="12"/>
      <c r="R2" s="15"/>
      <c r="S2" s="16"/>
    </row>
    <row r="3" spans="1:20" ht="12.75" customHeight="1" x14ac:dyDescent="0.25">
      <c r="A3" s="204" t="s">
        <v>9</v>
      </c>
      <c r="B3" s="204" t="s">
        <v>7</v>
      </c>
      <c r="C3" s="206" t="s">
        <v>16</v>
      </c>
      <c r="D3" s="196" t="s">
        <v>11</v>
      </c>
      <c r="E3" s="196" t="s">
        <v>12</v>
      </c>
      <c r="F3" s="196" t="s">
        <v>2</v>
      </c>
      <c r="G3" s="196" t="s">
        <v>3</v>
      </c>
      <c r="H3" s="196" t="s">
        <v>10</v>
      </c>
      <c r="I3" s="196" t="s">
        <v>18</v>
      </c>
      <c r="J3" s="196" t="s">
        <v>6</v>
      </c>
      <c r="K3" s="196" t="s">
        <v>4</v>
      </c>
      <c r="L3" s="200" t="s">
        <v>1</v>
      </c>
      <c r="M3" s="208" t="s">
        <v>0</v>
      </c>
      <c r="N3" s="193" t="s">
        <v>13</v>
      </c>
      <c r="O3" s="193"/>
      <c r="P3" s="193"/>
      <c r="Q3" s="193"/>
      <c r="R3" s="193"/>
      <c r="S3" s="193"/>
      <c r="T3" s="194" t="s">
        <v>8</v>
      </c>
    </row>
    <row r="4" spans="1:20" s="6" customFormat="1" ht="13.5" customHeight="1" x14ac:dyDescent="0.25">
      <c r="A4" s="205"/>
      <c r="B4" s="205"/>
      <c r="C4" s="207"/>
      <c r="D4" s="197"/>
      <c r="E4" s="197"/>
      <c r="F4" s="197"/>
      <c r="G4" s="197"/>
      <c r="H4" s="197"/>
      <c r="I4" s="197"/>
      <c r="J4" s="197"/>
      <c r="K4" s="197"/>
      <c r="L4" s="201"/>
      <c r="M4" s="209"/>
      <c r="N4" s="19">
        <v>1</v>
      </c>
      <c r="O4" s="19">
        <v>2</v>
      </c>
      <c r="P4" s="19">
        <v>3</v>
      </c>
      <c r="Q4" s="19">
        <v>4</v>
      </c>
      <c r="R4" s="25" t="s">
        <v>5</v>
      </c>
      <c r="S4" s="20" t="s">
        <v>0</v>
      </c>
      <c r="T4" s="195"/>
    </row>
    <row r="5" spans="1:20" x14ac:dyDescent="0.25">
      <c r="A5" s="17"/>
      <c r="B5" s="17"/>
      <c r="C5" s="17"/>
      <c r="D5" s="55"/>
      <c r="E5" s="31"/>
      <c r="F5" s="17"/>
      <c r="G5" s="23" t="s">
        <v>337</v>
      </c>
      <c r="H5" s="17"/>
      <c r="I5" s="17"/>
      <c r="J5" s="18"/>
      <c r="K5" s="36"/>
      <c r="L5" s="21"/>
      <c r="M5" s="22"/>
      <c r="N5" s="17"/>
      <c r="O5" s="17"/>
      <c r="P5" s="17"/>
      <c r="Q5" s="17"/>
      <c r="R5" s="17"/>
      <c r="S5" s="49"/>
      <c r="T5" s="17"/>
    </row>
    <row r="6" spans="1:20" s="26" customFormat="1" x14ac:dyDescent="0.25">
      <c r="A6" s="17">
        <v>12</v>
      </c>
      <c r="B6" s="17">
        <v>1</v>
      </c>
      <c r="C6" s="17"/>
      <c r="D6" s="55" t="s">
        <v>95</v>
      </c>
      <c r="E6" s="17" t="s">
        <v>139</v>
      </c>
      <c r="F6" s="17" t="s">
        <v>17</v>
      </c>
      <c r="G6" s="17" t="s">
        <v>340</v>
      </c>
      <c r="H6" s="17" t="s">
        <v>59</v>
      </c>
      <c r="I6" s="17" t="s">
        <v>59</v>
      </c>
      <c r="J6" s="18">
        <v>33921</v>
      </c>
      <c r="K6" s="17" t="s">
        <v>237</v>
      </c>
      <c r="L6" s="21">
        <v>145.80000000000001</v>
      </c>
      <c r="M6" s="22">
        <v>0.49719999999999998</v>
      </c>
      <c r="N6" s="44">
        <v>310</v>
      </c>
      <c r="O6" s="44">
        <v>320</v>
      </c>
      <c r="P6" s="44">
        <v>340</v>
      </c>
      <c r="Q6" s="17"/>
      <c r="R6" s="17">
        <v>340</v>
      </c>
      <c r="S6" s="22">
        <f t="shared" ref="S6:S15" si="0">M6*R6</f>
        <v>169.048</v>
      </c>
      <c r="T6" s="17"/>
    </row>
    <row r="7" spans="1:20" x14ac:dyDescent="0.25">
      <c r="A7" s="31">
        <v>5</v>
      </c>
      <c r="B7" s="31">
        <v>2</v>
      </c>
      <c r="C7" s="17"/>
      <c r="D7" s="55" t="s">
        <v>95</v>
      </c>
      <c r="E7" s="17" t="s">
        <v>75</v>
      </c>
      <c r="F7" s="32" t="s">
        <v>17</v>
      </c>
      <c r="G7" s="27" t="s">
        <v>343</v>
      </c>
      <c r="H7" s="37" t="s">
        <v>344</v>
      </c>
      <c r="I7" s="37" t="s">
        <v>344</v>
      </c>
      <c r="J7" s="37">
        <v>29590</v>
      </c>
      <c r="K7" s="36" t="s">
        <v>237</v>
      </c>
      <c r="L7" s="39">
        <v>133.35</v>
      </c>
      <c r="M7" s="22">
        <v>0.51100000000000001</v>
      </c>
      <c r="N7" s="44">
        <v>330</v>
      </c>
      <c r="O7" s="51">
        <v>0</v>
      </c>
      <c r="P7" s="51">
        <v>0</v>
      </c>
      <c r="Q7" s="64"/>
      <c r="R7" s="44">
        <f>N7</f>
        <v>330</v>
      </c>
      <c r="S7" s="49">
        <f t="shared" si="0"/>
        <v>168.63</v>
      </c>
      <c r="T7" s="29"/>
    </row>
    <row r="8" spans="1:20" s="26" customFormat="1" x14ac:dyDescent="0.25">
      <c r="A8" s="31">
        <v>3</v>
      </c>
      <c r="B8" s="31">
        <v>3</v>
      </c>
      <c r="C8" s="17"/>
      <c r="D8" s="55" t="s">
        <v>95</v>
      </c>
      <c r="E8" s="17" t="s">
        <v>75</v>
      </c>
      <c r="F8" s="32">
        <v>110</v>
      </c>
      <c r="G8" s="27" t="s">
        <v>338</v>
      </c>
      <c r="H8" s="37" t="s">
        <v>162</v>
      </c>
      <c r="I8" s="37" t="s">
        <v>163</v>
      </c>
      <c r="J8" s="37">
        <v>22565</v>
      </c>
      <c r="K8" s="36" t="s">
        <v>237</v>
      </c>
      <c r="L8" s="39">
        <v>102.35</v>
      </c>
      <c r="M8" s="22">
        <v>0.54890000000000005</v>
      </c>
      <c r="N8" s="44">
        <v>255</v>
      </c>
      <c r="O8" s="44">
        <v>265</v>
      </c>
      <c r="P8" s="45">
        <v>270</v>
      </c>
      <c r="Q8" s="64"/>
      <c r="R8" s="17">
        <v>270</v>
      </c>
      <c r="S8" s="49">
        <f t="shared" si="0"/>
        <v>148.203</v>
      </c>
      <c r="T8" s="29"/>
    </row>
    <row r="9" spans="1:20" s="26" customFormat="1" x14ac:dyDescent="0.25">
      <c r="A9" s="31">
        <v>2</v>
      </c>
      <c r="B9" s="31">
        <v>4</v>
      </c>
      <c r="C9" s="17"/>
      <c r="D9" s="55" t="s">
        <v>95</v>
      </c>
      <c r="E9" s="17" t="s">
        <v>139</v>
      </c>
      <c r="F9" s="32" t="s">
        <v>17</v>
      </c>
      <c r="G9" s="27" t="s">
        <v>339</v>
      </c>
      <c r="H9" s="37" t="s">
        <v>162</v>
      </c>
      <c r="I9" s="37" t="s">
        <v>163</v>
      </c>
      <c r="J9" s="169"/>
      <c r="K9" s="36" t="s">
        <v>237</v>
      </c>
      <c r="L9" s="39">
        <v>129.30000000000001</v>
      </c>
      <c r="M9" s="22">
        <v>0.51580000000000004</v>
      </c>
      <c r="N9" s="44">
        <v>285</v>
      </c>
      <c r="O9" s="46">
        <v>300</v>
      </c>
      <c r="P9" s="46">
        <v>300</v>
      </c>
      <c r="Q9" s="64"/>
      <c r="R9" s="44">
        <f>N9</f>
        <v>285</v>
      </c>
      <c r="S9" s="49">
        <f t="shared" si="0"/>
        <v>147.00300000000001</v>
      </c>
      <c r="T9" s="29"/>
    </row>
    <row r="10" spans="1:20" x14ac:dyDescent="0.25">
      <c r="A10" s="31">
        <v>12</v>
      </c>
      <c r="B10" s="31">
        <v>1</v>
      </c>
      <c r="C10" s="17" t="s">
        <v>91</v>
      </c>
      <c r="D10" s="55" t="s">
        <v>95</v>
      </c>
      <c r="E10" s="31" t="s">
        <v>78</v>
      </c>
      <c r="F10" s="32">
        <v>90</v>
      </c>
      <c r="G10" s="27" t="s">
        <v>341</v>
      </c>
      <c r="H10" s="37" t="s">
        <v>90</v>
      </c>
      <c r="I10" s="27" t="s">
        <v>90</v>
      </c>
      <c r="J10" s="37">
        <v>33427</v>
      </c>
      <c r="K10" s="36" t="s">
        <v>237</v>
      </c>
      <c r="L10" s="39">
        <v>83.25</v>
      </c>
      <c r="M10" s="22">
        <v>0.61519999999999997</v>
      </c>
      <c r="N10" s="44">
        <v>300</v>
      </c>
      <c r="O10" s="44">
        <v>335</v>
      </c>
      <c r="P10" s="45">
        <v>347.5</v>
      </c>
      <c r="Q10" s="64"/>
      <c r="R10" s="17">
        <v>347.5</v>
      </c>
      <c r="S10" s="49">
        <f t="shared" si="0"/>
        <v>213.78199999999998</v>
      </c>
      <c r="T10" s="29"/>
    </row>
    <row r="11" spans="1:20" s="26" customFormat="1" x14ac:dyDescent="0.25">
      <c r="A11" s="31">
        <v>5</v>
      </c>
      <c r="B11" s="31">
        <v>2</v>
      </c>
      <c r="C11" s="17" t="s">
        <v>91</v>
      </c>
      <c r="D11" s="55" t="s">
        <v>95</v>
      </c>
      <c r="E11" s="31" t="s">
        <v>78</v>
      </c>
      <c r="F11" s="32" t="s">
        <v>17</v>
      </c>
      <c r="G11" s="27" t="s">
        <v>343</v>
      </c>
      <c r="H11" s="37" t="s">
        <v>344</v>
      </c>
      <c r="I11" s="37" t="s">
        <v>344</v>
      </c>
      <c r="J11" s="37">
        <v>29590</v>
      </c>
      <c r="K11" s="36" t="s">
        <v>237</v>
      </c>
      <c r="L11" s="39">
        <v>133.35</v>
      </c>
      <c r="M11" s="22">
        <v>0.51100000000000001</v>
      </c>
      <c r="N11" s="51">
        <v>0</v>
      </c>
      <c r="O11" s="44">
        <v>365</v>
      </c>
      <c r="P11" s="46">
        <v>420</v>
      </c>
      <c r="Q11" s="64"/>
      <c r="R11" s="17">
        <v>365</v>
      </c>
      <c r="S11" s="49">
        <f t="shared" si="0"/>
        <v>186.51500000000001</v>
      </c>
      <c r="T11" s="29"/>
    </row>
    <row r="12" spans="1:20" s="26" customFormat="1" x14ac:dyDescent="0.25">
      <c r="A12" s="31">
        <v>3</v>
      </c>
      <c r="B12" s="31">
        <v>3</v>
      </c>
      <c r="C12" s="31" t="s">
        <v>91</v>
      </c>
      <c r="D12" s="55" t="s">
        <v>95</v>
      </c>
      <c r="E12" s="31" t="s">
        <v>78</v>
      </c>
      <c r="F12" s="32">
        <v>90</v>
      </c>
      <c r="G12" s="27" t="s">
        <v>335</v>
      </c>
      <c r="H12" s="27" t="s">
        <v>59</v>
      </c>
      <c r="I12" s="27" t="s">
        <v>59</v>
      </c>
      <c r="J12" s="28">
        <v>30054</v>
      </c>
      <c r="K12" s="36" t="s">
        <v>237</v>
      </c>
      <c r="L12" s="168">
        <v>90</v>
      </c>
      <c r="M12" s="22">
        <v>0.58530000000000004</v>
      </c>
      <c r="N12" s="17">
        <v>310</v>
      </c>
      <c r="O12" s="51">
        <v>0</v>
      </c>
      <c r="P12" s="51">
        <v>0</v>
      </c>
      <c r="Q12" s="64"/>
      <c r="R12" s="44">
        <v>310</v>
      </c>
      <c r="S12" s="49">
        <f t="shared" si="0"/>
        <v>181.44300000000001</v>
      </c>
      <c r="T12" s="33"/>
    </row>
    <row r="13" spans="1:20" x14ac:dyDescent="0.25">
      <c r="A13" s="31">
        <v>2</v>
      </c>
      <c r="B13" s="31">
        <v>4</v>
      </c>
      <c r="C13" s="17" t="s">
        <v>91</v>
      </c>
      <c r="D13" s="55" t="s">
        <v>95</v>
      </c>
      <c r="E13" s="31" t="s">
        <v>78</v>
      </c>
      <c r="F13" s="32">
        <v>90</v>
      </c>
      <c r="G13" s="27" t="s">
        <v>342</v>
      </c>
      <c r="H13" s="37" t="s">
        <v>90</v>
      </c>
      <c r="I13" s="37" t="s">
        <v>90</v>
      </c>
      <c r="J13" s="37">
        <v>33752</v>
      </c>
      <c r="K13" s="36" t="s">
        <v>237</v>
      </c>
      <c r="L13" s="39">
        <v>89.8</v>
      </c>
      <c r="M13" s="22">
        <v>0.58609999999999995</v>
      </c>
      <c r="N13" s="44">
        <v>302.5</v>
      </c>
      <c r="O13" s="46">
        <v>360</v>
      </c>
      <c r="P13" s="46">
        <v>360</v>
      </c>
      <c r="Q13" s="17"/>
      <c r="R13" s="17">
        <v>302.5</v>
      </c>
      <c r="S13" s="49">
        <f t="shared" si="0"/>
        <v>177.29524999999998</v>
      </c>
      <c r="T13" s="29"/>
    </row>
    <row r="14" spans="1:20" s="26" customFormat="1" x14ac:dyDescent="0.25">
      <c r="A14" s="17">
        <v>1</v>
      </c>
      <c r="B14" s="17">
        <v>5</v>
      </c>
      <c r="C14" s="17" t="s">
        <v>91</v>
      </c>
      <c r="D14" s="55" t="s">
        <v>95</v>
      </c>
      <c r="E14" s="31" t="s">
        <v>78</v>
      </c>
      <c r="F14" s="17">
        <v>90</v>
      </c>
      <c r="G14" s="17" t="s">
        <v>326</v>
      </c>
      <c r="H14" s="17" t="s">
        <v>30</v>
      </c>
      <c r="I14" s="17" t="s">
        <v>30</v>
      </c>
      <c r="J14" s="18">
        <v>28408</v>
      </c>
      <c r="K14" s="36" t="s">
        <v>237</v>
      </c>
      <c r="L14" s="21">
        <v>87.25</v>
      </c>
      <c r="M14" s="22">
        <v>0.59650000000000003</v>
      </c>
      <c r="N14" s="44">
        <v>290</v>
      </c>
      <c r="O14" s="46">
        <v>295</v>
      </c>
      <c r="P14" s="44">
        <v>295</v>
      </c>
      <c r="Q14" s="17"/>
      <c r="R14" s="17">
        <v>295</v>
      </c>
      <c r="S14" s="49">
        <f t="shared" si="0"/>
        <v>175.9675</v>
      </c>
      <c r="T14" s="17"/>
    </row>
    <row r="15" spans="1:20" s="26" customFormat="1" x14ac:dyDescent="0.25">
      <c r="A15" s="31">
        <v>0</v>
      </c>
      <c r="B15" s="31">
        <v>6</v>
      </c>
      <c r="C15" s="17" t="s">
        <v>91</v>
      </c>
      <c r="D15" s="55" t="s">
        <v>95</v>
      </c>
      <c r="E15" s="31" t="s">
        <v>78</v>
      </c>
      <c r="F15" s="32">
        <v>110</v>
      </c>
      <c r="G15" s="27" t="s">
        <v>333</v>
      </c>
      <c r="H15" s="37" t="s">
        <v>324</v>
      </c>
      <c r="I15" s="37" t="s">
        <v>20</v>
      </c>
      <c r="J15" s="37">
        <v>28537</v>
      </c>
      <c r="K15" s="36" t="s">
        <v>237</v>
      </c>
      <c r="L15" s="39">
        <v>108.85</v>
      </c>
      <c r="M15" s="22">
        <v>0.53800000000000003</v>
      </c>
      <c r="N15" s="44">
        <v>300</v>
      </c>
      <c r="O15" s="44">
        <v>320</v>
      </c>
      <c r="P15" s="46">
        <v>330</v>
      </c>
      <c r="Q15" s="64"/>
      <c r="R15" s="44">
        <f>O15</f>
        <v>320</v>
      </c>
      <c r="S15" s="49">
        <f t="shared" si="0"/>
        <v>172.16000000000003</v>
      </c>
      <c r="T15" s="29"/>
    </row>
  </sheetData>
  <mergeCells count="15">
    <mergeCell ref="A3:A4"/>
    <mergeCell ref="B3:B4"/>
    <mergeCell ref="C3:C4"/>
    <mergeCell ref="D3:D4"/>
    <mergeCell ref="E3:E4"/>
    <mergeCell ref="F3:F4"/>
    <mergeCell ref="M3:M4"/>
    <mergeCell ref="N3:S3"/>
    <mergeCell ref="T3:T4"/>
    <mergeCell ref="G3:G4"/>
    <mergeCell ref="H3:H4"/>
    <mergeCell ref="I3:I4"/>
    <mergeCell ref="J3:J4"/>
    <mergeCell ref="K3:K4"/>
    <mergeCell ref="L3:L4"/>
  </mergeCells>
  <pageMargins left="0.74803149606299213" right="0.74803149606299213" top="0.98425196850393704" bottom="0.98425196850393704" header="0.51181102362204722" footer="0.51181102362204722"/>
  <pageSetup paperSize="9" scale="140" orientation="portrait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zoomScale="85" zoomScaleNormal="85" workbookViewId="0">
      <selection activeCell="A33" sqref="A6:G33"/>
    </sheetView>
  </sheetViews>
  <sheetFormatPr defaultColWidth="9.109375" defaultRowHeight="13.2" x14ac:dyDescent="0.25"/>
  <cols>
    <col min="1" max="1" width="4.88671875" style="4" bestFit="1" customWidth="1"/>
    <col min="2" max="2" width="6" style="152" bestFit="1" customWidth="1"/>
    <col min="3" max="3" width="6.88671875" style="4" customWidth="1"/>
    <col min="4" max="4" width="8.88671875" style="4" customWidth="1"/>
    <col min="5" max="5" width="5.109375" style="4" bestFit="1" customWidth="1"/>
    <col min="6" max="6" width="22.109375" style="4" bestFit="1" customWidth="1"/>
    <col min="7" max="7" width="23.88671875" style="4" bestFit="1" customWidth="1"/>
    <col min="8" max="8" width="21.88671875" style="4" bestFit="1" customWidth="1"/>
    <col min="9" max="9" width="13" style="4" customWidth="1"/>
    <col min="10" max="10" width="16.109375" style="4" customWidth="1"/>
    <col min="11" max="11" width="6.6640625" style="5" bestFit="1" customWidth="1"/>
    <col min="12" max="12" width="6.5546875" style="7" bestFit="1" customWidth="1"/>
    <col min="13" max="14" width="6" style="4" bestFit="1" customWidth="1"/>
    <col min="15" max="15" width="7.88671875" style="4" bestFit="1" customWidth="1"/>
    <col min="16" max="16" width="9.5546875" style="7" bestFit="1" customWidth="1"/>
    <col min="17" max="17" width="11" style="4" customWidth="1"/>
    <col min="18" max="16384" width="9.109375" style="4"/>
  </cols>
  <sheetData>
    <row r="1" spans="1:17" ht="21" x14ac:dyDescent="0.25">
      <c r="C1" s="8" t="s">
        <v>31</v>
      </c>
      <c r="F1" s="9"/>
      <c r="G1" s="1"/>
      <c r="H1" s="1"/>
      <c r="I1" s="3"/>
      <c r="K1" s="2"/>
      <c r="L1" s="153"/>
      <c r="M1" s="1"/>
      <c r="N1" s="1"/>
      <c r="O1" s="10"/>
    </row>
    <row r="2" spans="1:17" s="11" customFormat="1" ht="21.6" thickBot="1" x14ac:dyDescent="0.3">
      <c r="B2" s="154"/>
      <c r="C2" s="8" t="s">
        <v>227</v>
      </c>
      <c r="F2" s="12"/>
      <c r="G2" s="1"/>
      <c r="H2" s="12"/>
      <c r="I2" s="12"/>
      <c r="J2" s="12"/>
      <c r="K2" s="13"/>
      <c r="L2" s="14"/>
      <c r="M2" s="12"/>
      <c r="N2" s="12"/>
      <c r="O2" s="15"/>
      <c r="P2" s="16"/>
    </row>
    <row r="3" spans="1:17" ht="12.75" customHeight="1" x14ac:dyDescent="0.25">
      <c r="A3" s="204" t="s">
        <v>9</v>
      </c>
      <c r="B3" s="210" t="s">
        <v>7</v>
      </c>
      <c r="C3" s="196" t="s">
        <v>11</v>
      </c>
      <c r="D3" s="196" t="s">
        <v>12</v>
      </c>
      <c r="E3" s="196" t="s">
        <v>2</v>
      </c>
      <c r="F3" s="196" t="s">
        <v>3</v>
      </c>
      <c r="G3" s="196" t="s">
        <v>10</v>
      </c>
      <c r="H3" s="196" t="s">
        <v>18</v>
      </c>
      <c r="I3" s="196" t="s">
        <v>6</v>
      </c>
      <c r="J3" s="196" t="s">
        <v>4</v>
      </c>
      <c r="K3" s="200" t="s">
        <v>1</v>
      </c>
      <c r="L3" s="208" t="s">
        <v>228</v>
      </c>
      <c r="M3" s="193" t="s">
        <v>13</v>
      </c>
      <c r="N3" s="193"/>
      <c r="O3" s="193"/>
      <c r="P3" s="193"/>
      <c r="Q3" s="194" t="s">
        <v>8</v>
      </c>
    </row>
    <row r="4" spans="1:17" s="6" customFormat="1" ht="10.199999999999999" x14ac:dyDescent="0.25">
      <c r="A4" s="205"/>
      <c r="B4" s="211"/>
      <c r="C4" s="197"/>
      <c r="D4" s="197"/>
      <c r="E4" s="197"/>
      <c r="F4" s="197"/>
      <c r="G4" s="197"/>
      <c r="H4" s="197"/>
      <c r="I4" s="197"/>
      <c r="J4" s="197"/>
      <c r="K4" s="201"/>
      <c r="L4" s="209"/>
      <c r="M4" s="19" t="s">
        <v>229</v>
      </c>
      <c r="N4" s="19" t="s">
        <v>230</v>
      </c>
      <c r="O4" s="19" t="s">
        <v>231</v>
      </c>
      <c r="P4" s="20" t="s">
        <v>232</v>
      </c>
      <c r="Q4" s="195"/>
    </row>
    <row r="5" spans="1:17" x14ac:dyDescent="0.25">
      <c r="A5" s="17"/>
      <c r="B5" s="155"/>
      <c r="C5" s="17"/>
      <c r="D5" s="17"/>
      <c r="E5" s="17"/>
      <c r="F5" s="23" t="s">
        <v>73</v>
      </c>
      <c r="G5" s="23" t="s">
        <v>376</v>
      </c>
      <c r="H5" s="17"/>
      <c r="I5" s="18"/>
      <c r="J5" s="17"/>
      <c r="K5" s="21"/>
      <c r="L5" s="22"/>
      <c r="M5" s="17"/>
      <c r="N5" s="17"/>
      <c r="O5" s="17"/>
      <c r="P5" s="22"/>
      <c r="Q5" s="17"/>
    </row>
    <row r="6" spans="1:17" x14ac:dyDescent="0.25">
      <c r="A6" s="17">
        <v>12</v>
      </c>
      <c r="B6" s="155" t="s">
        <v>258</v>
      </c>
      <c r="C6" s="17" t="s">
        <v>15</v>
      </c>
      <c r="D6" s="17" t="s">
        <v>233</v>
      </c>
      <c r="E6" s="17">
        <v>75</v>
      </c>
      <c r="F6" s="17" t="s">
        <v>236</v>
      </c>
      <c r="G6" s="17" t="s">
        <v>34</v>
      </c>
      <c r="H6" s="17" t="s">
        <v>26</v>
      </c>
      <c r="I6" s="18">
        <v>29118</v>
      </c>
      <c r="J6" s="17" t="s">
        <v>237</v>
      </c>
      <c r="K6" s="21">
        <v>71.2</v>
      </c>
      <c r="L6" s="22"/>
      <c r="M6" s="17">
        <v>35</v>
      </c>
      <c r="N6" s="17">
        <v>64</v>
      </c>
      <c r="O6" s="17">
        <f>N6*M6</f>
        <v>2240</v>
      </c>
      <c r="P6" s="22">
        <f>O6/K6</f>
        <v>31.460674157303369</v>
      </c>
      <c r="Q6" s="17"/>
    </row>
    <row r="7" spans="1:17" x14ac:dyDescent="0.25">
      <c r="A7" s="17">
        <v>5</v>
      </c>
      <c r="B7" s="155" t="s">
        <v>259</v>
      </c>
      <c r="C7" s="17" t="s">
        <v>15</v>
      </c>
      <c r="D7" s="17" t="s">
        <v>233</v>
      </c>
      <c r="E7" s="17">
        <v>60</v>
      </c>
      <c r="F7" s="17" t="s">
        <v>234</v>
      </c>
      <c r="G7" s="17" t="s">
        <v>34</v>
      </c>
      <c r="H7" s="17" t="s">
        <v>26</v>
      </c>
      <c r="I7" s="18">
        <v>25599</v>
      </c>
      <c r="J7" s="17" t="s">
        <v>235</v>
      </c>
      <c r="K7" s="21">
        <v>58.65</v>
      </c>
      <c r="L7" s="22"/>
      <c r="M7" s="17">
        <v>35</v>
      </c>
      <c r="N7" s="17">
        <v>47</v>
      </c>
      <c r="O7" s="17">
        <f>N7*M7</f>
        <v>1645</v>
      </c>
      <c r="P7" s="22">
        <f>O7/K7</f>
        <v>28.047740835464623</v>
      </c>
      <c r="Q7" s="17"/>
    </row>
    <row r="8" spans="1:17" x14ac:dyDescent="0.25">
      <c r="A8" s="17"/>
      <c r="B8" s="155"/>
      <c r="C8" s="17"/>
      <c r="D8" s="17"/>
      <c r="E8" s="17"/>
      <c r="F8" s="23" t="s">
        <v>74</v>
      </c>
      <c r="G8" s="17"/>
      <c r="H8" s="17"/>
      <c r="I8" s="18"/>
      <c r="J8" s="17"/>
      <c r="K8" s="21"/>
      <c r="L8" s="22"/>
      <c r="M8" s="17"/>
      <c r="N8" s="17"/>
      <c r="O8" s="17"/>
      <c r="P8" s="22"/>
      <c r="Q8" s="17"/>
    </row>
    <row r="9" spans="1:17" x14ac:dyDescent="0.25">
      <c r="A9" s="17">
        <v>12</v>
      </c>
      <c r="B9" s="155" t="s">
        <v>258</v>
      </c>
      <c r="C9" s="17" t="s">
        <v>29</v>
      </c>
      <c r="D9" s="17" t="s">
        <v>233</v>
      </c>
      <c r="E9" s="17">
        <v>75</v>
      </c>
      <c r="F9" s="17" t="s">
        <v>37</v>
      </c>
      <c r="G9" s="17" t="s">
        <v>28</v>
      </c>
      <c r="H9" s="17" t="s">
        <v>28</v>
      </c>
      <c r="I9" s="18" t="s">
        <v>251</v>
      </c>
      <c r="J9" s="17" t="s">
        <v>235</v>
      </c>
      <c r="K9" s="21">
        <v>72.8</v>
      </c>
      <c r="L9" s="22"/>
      <c r="M9" s="17">
        <v>55</v>
      </c>
      <c r="N9" s="17">
        <v>31</v>
      </c>
      <c r="O9" s="17">
        <f t="shared" ref="O9:O26" si="0">N9*M9</f>
        <v>1705</v>
      </c>
      <c r="P9" s="22">
        <f t="shared" ref="P9:P26" si="1">O9/K9</f>
        <v>23.420329670329672</v>
      </c>
      <c r="Q9" s="17"/>
    </row>
    <row r="10" spans="1:17" x14ac:dyDescent="0.25">
      <c r="A10" s="17">
        <v>12</v>
      </c>
      <c r="B10" s="155" t="s">
        <v>258</v>
      </c>
      <c r="C10" s="17" t="s">
        <v>15</v>
      </c>
      <c r="D10" s="17" t="s">
        <v>233</v>
      </c>
      <c r="E10" s="17">
        <v>110</v>
      </c>
      <c r="F10" s="17" t="s">
        <v>252</v>
      </c>
      <c r="G10" s="17" t="s">
        <v>34</v>
      </c>
      <c r="H10" s="17" t="s">
        <v>26</v>
      </c>
      <c r="I10" s="18">
        <v>26198</v>
      </c>
      <c r="J10" s="17" t="s">
        <v>235</v>
      </c>
      <c r="K10" s="21">
        <v>105.2</v>
      </c>
      <c r="L10" s="22"/>
      <c r="M10" s="17">
        <v>55</v>
      </c>
      <c r="N10" s="17">
        <v>90</v>
      </c>
      <c r="O10" s="17">
        <f t="shared" si="0"/>
        <v>4950</v>
      </c>
      <c r="P10" s="22">
        <f t="shared" si="1"/>
        <v>47.053231939163496</v>
      </c>
      <c r="Q10" s="17"/>
    </row>
    <row r="11" spans="1:17" x14ac:dyDescent="0.25">
      <c r="A11" s="17">
        <v>5</v>
      </c>
      <c r="B11" s="155" t="s">
        <v>259</v>
      </c>
      <c r="C11" s="17" t="s">
        <v>15</v>
      </c>
      <c r="D11" s="17" t="s">
        <v>233</v>
      </c>
      <c r="E11" s="17">
        <v>90</v>
      </c>
      <c r="F11" s="17" t="s">
        <v>243</v>
      </c>
      <c r="G11" s="17" t="s">
        <v>34</v>
      </c>
      <c r="H11" s="17" t="s">
        <v>26</v>
      </c>
      <c r="I11" s="18">
        <v>26890</v>
      </c>
      <c r="J11" s="17" t="s">
        <v>235</v>
      </c>
      <c r="K11" s="21">
        <v>89.1</v>
      </c>
      <c r="L11" s="22"/>
      <c r="M11" s="17">
        <v>55</v>
      </c>
      <c r="N11" s="17">
        <v>74</v>
      </c>
      <c r="O11" s="17">
        <f t="shared" si="0"/>
        <v>4070</v>
      </c>
      <c r="P11" s="22">
        <f t="shared" si="1"/>
        <v>45.679012345679013</v>
      </c>
      <c r="Q11" s="17"/>
    </row>
    <row r="12" spans="1:17" x14ac:dyDescent="0.25">
      <c r="A12" s="17">
        <v>3</v>
      </c>
      <c r="B12" s="155" t="s">
        <v>260</v>
      </c>
      <c r="C12" s="17" t="s">
        <v>15</v>
      </c>
      <c r="D12" s="17" t="s">
        <v>233</v>
      </c>
      <c r="E12" s="17">
        <v>90</v>
      </c>
      <c r="F12" s="17" t="s">
        <v>248</v>
      </c>
      <c r="G12" s="17" t="s">
        <v>20</v>
      </c>
      <c r="H12" s="17" t="s">
        <v>20</v>
      </c>
      <c r="I12" s="18">
        <v>28504</v>
      </c>
      <c r="J12" s="17" t="s">
        <v>249</v>
      </c>
      <c r="K12" s="21">
        <v>84.3</v>
      </c>
      <c r="L12" s="22"/>
      <c r="M12" s="17">
        <v>55</v>
      </c>
      <c r="N12" s="17">
        <v>61</v>
      </c>
      <c r="O12" s="17">
        <f t="shared" si="0"/>
        <v>3355</v>
      </c>
      <c r="P12" s="22">
        <f t="shared" si="1"/>
        <v>39.798339264531435</v>
      </c>
      <c r="Q12" s="17"/>
    </row>
    <row r="13" spans="1:17" x14ac:dyDescent="0.25">
      <c r="A13" s="17">
        <v>2</v>
      </c>
      <c r="B13" s="155" t="s">
        <v>261</v>
      </c>
      <c r="C13" s="17" t="s">
        <v>15</v>
      </c>
      <c r="D13" s="17" t="s">
        <v>233</v>
      </c>
      <c r="E13" s="17">
        <v>75</v>
      </c>
      <c r="F13" s="17" t="s">
        <v>238</v>
      </c>
      <c r="G13" s="17" t="s">
        <v>28</v>
      </c>
      <c r="H13" s="17" t="s">
        <v>28</v>
      </c>
      <c r="I13" s="18">
        <v>23484</v>
      </c>
      <c r="J13" s="17" t="s">
        <v>239</v>
      </c>
      <c r="K13" s="21">
        <v>69</v>
      </c>
      <c r="L13" s="22"/>
      <c r="M13" s="17">
        <v>55</v>
      </c>
      <c r="N13" s="17">
        <v>47</v>
      </c>
      <c r="O13" s="17">
        <f t="shared" si="0"/>
        <v>2585</v>
      </c>
      <c r="P13" s="22">
        <f t="shared" si="1"/>
        <v>37.463768115942031</v>
      </c>
      <c r="Q13" s="17"/>
    </row>
    <row r="14" spans="1:17" x14ac:dyDescent="0.25">
      <c r="A14" s="17">
        <v>1</v>
      </c>
      <c r="B14" s="155" t="s">
        <v>262</v>
      </c>
      <c r="C14" s="17" t="s">
        <v>15</v>
      </c>
      <c r="D14" s="17" t="s">
        <v>233</v>
      </c>
      <c r="E14" s="17">
        <v>75</v>
      </c>
      <c r="F14" s="17" t="s">
        <v>240</v>
      </c>
      <c r="G14" s="17" t="s">
        <v>28</v>
      </c>
      <c r="H14" s="17" t="s">
        <v>28</v>
      </c>
      <c r="I14" s="18">
        <v>23102</v>
      </c>
      <c r="J14" s="17" t="s">
        <v>241</v>
      </c>
      <c r="K14" s="21">
        <v>73.45</v>
      </c>
      <c r="L14" s="22"/>
      <c r="M14" s="17">
        <v>55</v>
      </c>
      <c r="N14" s="17">
        <v>46</v>
      </c>
      <c r="O14" s="17">
        <f t="shared" si="0"/>
        <v>2530</v>
      </c>
      <c r="P14" s="22">
        <f t="shared" si="1"/>
        <v>34.445200816882235</v>
      </c>
      <c r="Q14" s="17"/>
    </row>
    <row r="15" spans="1:17" x14ac:dyDescent="0.25">
      <c r="A15" s="17">
        <v>12</v>
      </c>
      <c r="B15" s="155" t="s">
        <v>258</v>
      </c>
      <c r="C15" s="17" t="s">
        <v>15</v>
      </c>
      <c r="D15" s="17" t="s">
        <v>233</v>
      </c>
      <c r="E15" s="17">
        <v>110</v>
      </c>
      <c r="F15" s="17" t="s">
        <v>256</v>
      </c>
      <c r="G15" s="17" t="s">
        <v>43</v>
      </c>
      <c r="H15" s="17" t="s">
        <v>25</v>
      </c>
      <c r="I15" s="18">
        <v>27503</v>
      </c>
      <c r="J15" s="17" t="s">
        <v>249</v>
      </c>
      <c r="K15" s="21">
        <v>106.95</v>
      </c>
      <c r="L15" s="22"/>
      <c r="M15" s="17">
        <v>100</v>
      </c>
      <c r="N15" s="17">
        <v>27</v>
      </c>
      <c r="O15" s="17">
        <f t="shared" si="0"/>
        <v>2700</v>
      </c>
      <c r="P15" s="22">
        <f t="shared" si="1"/>
        <v>25.245441795231415</v>
      </c>
      <c r="Q15" s="17"/>
    </row>
    <row r="16" spans="1:17" x14ac:dyDescent="0.25">
      <c r="A16" s="17">
        <v>5</v>
      </c>
      <c r="B16" s="155" t="s">
        <v>259</v>
      </c>
      <c r="C16" s="17" t="s">
        <v>15</v>
      </c>
      <c r="D16" s="17" t="s">
        <v>233</v>
      </c>
      <c r="E16" s="17">
        <v>140</v>
      </c>
      <c r="F16" s="17" t="s">
        <v>257</v>
      </c>
      <c r="G16" s="17" t="s">
        <v>20</v>
      </c>
      <c r="H16" s="17" t="s">
        <v>20</v>
      </c>
      <c r="I16" s="18">
        <v>27639</v>
      </c>
      <c r="J16" s="17" t="s">
        <v>235</v>
      </c>
      <c r="K16" s="21">
        <v>128.69999999999999</v>
      </c>
      <c r="L16" s="22"/>
      <c r="M16" s="17">
        <v>100</v>
      </c>
      <c r="N16" s="17">
        <v>31</v>
      </c>
      <c r="O16" s="17">
        <f t="shared" si="0"/>
        <v>3100</v>
      </c>
      <c r="P16" s="22">
        <f t="shared" si="1"/>
        <v>24.087024087024091</v>
      </c>
      <c r="Q16" s="17"/>
    </row>
    <row r="17" spans="1:17" x14ac:dyDescent="0.25">
      <c r="A17" s="17">
        <v>12</v>
      </c>
      <c r="B17" s="155" t="s">
        <v>258</v>
      </c>
      <c r="C17" s="17" t="s">
        <v>15</v>
      </c>
      <c r="D17" s="17" t="s">
        <v>233</v>
      </c>
      <c r="E17" s="17">
        <v>140</v>
      </c>
      <c r="F17" s="17" t="s">
        <v>192</v>
      </c>
      <c r="G17" s="17" t="s">
        <v>43</v>
      </c>
      <c r="H17" s="17" t="s">
        <v>43</v>
      </c>
      <c r="I17" s="18">
        <v>27509</v>
      </c>
      <c r="J17" s="17" t="s">
        <v>249</v>
      </c>
      <c r="K17" s="21">
        <v>133.6</v>
      </c>
      <c r="L17" s="22"/>
      <c r="M17" s="17">
        <v>125</v>
      </c>
      <c r="N17" s="17">
        <v>19</v>
      </c>
      <c r="O17" s="17">
        <f t="shared" si="0"/>
        <v>2375</v>
      </c>
      <c r="P17" s="22">
        <f t="shared" si="1"/>
        <v>17.776946107784433</v>
      </c>
      <c r="Q17" s="17"/>
    </row>
    <row r="18" spans="1:17" x14ac:dyDescent="0.25">
      <c r="A18" s="17">
        <v>12</v>
      </c>
      <c r="B18" s="155" t="s">
        <v>258</v>
      </c>
      <c r="C18" s="17" t="s">
        <v>15</v>
      </c>
      <c r="D18" s="17" t="s">
        <v>233</v>
      </c>
      <c r="E18" s="17">
        <v>82.5</v>
      </c>
      <c r="F18" s="17" t="s">
        <v>242</v>
      </c>
      <c r="G18" s="17" t="s">
        <v>43</v>
      </c>
      <c r="H18" s="17" t="s">
        <v>108</v>
      </c>
      <c r="I18" s="18">
        <v>31944</v>
      </c>
      <c r="J18" s="17" t="s">
        <v>237</v>
      </c>
      <c r="K18" s="21">
        <v>79.3</v>
      </c>
      <c r="L18" s="22"/>
      <c r="M18" s="17">
        <v>55</v>
      </c>
      <c r="N18" s="17">
        <v>109</v>
      </c>
      <c r="O18" s="17">
        <f t="shared" si="0"/>
        <v>5995</v>
      </c>
      <c r="P18" s="22">
        <f t="shared" si="1"/>
        <v>75.598991172761671</v>
      </c>
      <c r="Q18" s="17"/>
    </row>
    <row r="19" spans="1:17" x14ac:dyDescent="0.25">
      <c r="A19" s="17">
        <v>5</v>
      </c>
      <c r="B19" s="155" t="s">
        <v>259</v>
      </c>
      <c r="C19" s="17" t="s">
        <v>15</v>
      </c>
      <c r="D19" s="17" t="s">
        <v>233</v>
      </c>
      <c r="E19" s="17">
        <v>67.5</v>
      </c>
      <c r="F19" s="17" t="s">
        <v>253</v>
      </c>
      <c r="G19" s="17" t="s">
        <v>20</v>
      </c>
      <c r="H19" s="17" t="s">
        <v>20</v>
      </c>
      <c r="I19" s="18">
        <v>33738</v>
      </c>
      <c r="J19" s="17" t="s">
        <v>237</v>
      </c>
      <c r="K19" s="21">
        <v>66.7</v>
      </c>
      <c r="L19" s="22"/>
      <c r="M19" s="17">
        <v>55</v>
      </c>
      <c r="N19" s="17">
        <v>51</v>
      </c>
      <c r="O19" s="17">
        <f t="shared" si="0"/>
        <v>2805</v>
      </c>
      <c r="P19" s="22">
        <f t="shared" si="1"/>
        <v>42.053973013493248</v>
      </c>
      <c r="Q19" s="17"/>
    </row>
    <row r="20" spans="1:17" x14ac:dyDescent="0.25">
      <c r="A20" s="17">
        <v>3</v>
      </c>
      <c r="B20" s="155" t="s">
        <v>260</v>
      </c>
      <c r="C20" s="17" t="s">
        <v>15</v>
      </c>
      <c r="D20" s="17" t="s">
        <v>233</v>
      </c>
      <c r="E20" s="17">
        <v>67.5</v>
      </c>
      <c r="F20" s="17" t="s">
        <v>247</v>
      </c>
      <c r="G20" s="17" t="s">
        <v>120</v>
      </c>
      <c r="H20" s="17" t="s">
        <v>120</v>
      </c>
      <c r="I20" s="18">
        <v>31278</v>
      </c>
      <c r="J20" s="17" t="s">
        <v>237</v>
      </c>
      <c r="K20" s="21">
        <v>64.8</v>
      </c>
      <c r="L20" s="22"/>
      <c r="M20" s="17">
        <v>55</v>
      </c>
      <c r="N20" s="17">
        <v>49</v>
      </c>
      <c r="O20" s="17">
        <f t="shared" si="0"/>
        <v>2695</v>
      </c>
      <c r="P20" s="22">
        <f t="shared" si="1"/>
        <v>41.589506172839506</v>
      </c>
      <c r="Q20" s="17"/>
    </row>
    <row r="21" spans="1:17" x14ac:dyDescent="0.25">
      <c r="A21" s="17">
        <v>2</v>
      </c>
      <c r="B21" s="155" t="s">
        <v>261</v>
      </c>
      <c r="C21" s="17" t="s">
        <v>15</v>
      </c>
      <c r="D21" s="17" t="s">
        <v>233</v>
      </c>
      <c r="E21" s="17">
        <v>75</v>
      </c>
      <c r="F21" s="17" t="s">
        <v>250</v>
      </c>
      <c r="G21" s="17" t="s">
        <v>20</v>
      </c>
      <c r="H21" s="17" t="s">
        <v>20</v>
      </c>
      <c r="I21" s="18">
        <v>32300</v>
      </c>
      <c r="J21" s="17" t="s">
        <v>237</v>
      </c>
      <c r="K21" s="21">
        <v>74.599999999999994</v>
      </c>
      <c r="L21" s="22"/>
      <c r="M21" s="17">
        <v>55</v>
      </c>
      <c r="N21" s="17">
        <v>51</v>
      </c>
      <c r="O21" s="17">
        <f t="shared" si="0"/>
        <v>2805</v>
      </c>
      <c r="P21" s="22">
        <f t="shared" si="1"/>
        <v>37.600536193029491</v>
      </c>
      <c r="Q21" s="17"/>
    </row>
    <row r="22" spans="1:17" x14ac:dyDescent="0.25">
      <c r="A22" s="17">
        <v>1</v>
      </c>
      <c r="B22" s="155" t="s">
        <v>262</v>
      </c>
      <c r="C22" s="17" t="s">
        <v>15</v>
      </c>
      <c r="D22" s="17" t="s">
        <v>233</v>
      </c>
      <c r="E22" s="17">
        <v>100</v>
      </c>
      <c r="F22" s="17" t="s">
        <v>244</v>
      </c>
      <c r="G22" s="17" t="s">
        <v>245</v>
      </c>
      <c r="H22" s="17" t="s">
        <v>20</v>
      </c>
      <c r="I22" s="18">
        <v>30558</v>
      </c>
      <c r="J22" s="17" t="s">
        <v>237</v>
      </c>
      <c r="K22" s="21">
        <v>95.6</v>
      </c>
      <c r="L22" s="22"/>
      <c r="M22" s="17">
        <v>55</v>
      </c>
      <c r="N22" s="17">
        <v>63</v>
      </c>
      <c r="O22" s="17">
        <f t="shared" si="0"/>
        <v>3465</v>
      </c>
      <c r="P22" s="22">
        <f t="shared" si="1"/>
        <v>36.244769874476987</v>
      </c>
      <c r="Q22" s="17"/>
    </row>
    <row r="23" spans="1:17" x14ac:dyDescent="0.25">
      <c r="A23" s="17">
        <v>0</v>
      </c>
      <c r="B23" s="155" t="s">
        <v>263</v>
      </c>
      <c r="C23" s="17" t="s">
        <v>15</v>
      </c>
      <c r="D23" s="17" t="s">
        <v>233</v>
      </c>
      <c r="E23" s="17">
        <v>75</v>
      </c>
      <c r="F23" s="17" t="s">
        <v>246</v>
      </c>
      <c r="G23" s="17" t="s">
        <v>20</v>
      </c>
      <c r="H23" s="17" t="s">
        <v>20</v>
      </c>
      <c r="I23" s="18">
        <v>30732</v>
      </c>
      <c r="J23" s="17" t="s">
        <v>237</v>
      </c>
      <c r="K23" s="21">
        <v>74.150000000000006</v>
      </c>
      <c r="L23" s="22"/>
      <c r="M23" s="17">
        <v>55</v>
      </c>
      <c r="N23" s="17">
        <v>46</v>
      </c>
      <c r="O23" s="17">
        <f t="shared" si="0"/>
        <v>2530</v>
      </c>
      <c r="P23" s="22">
        <f t="shared" si="1"/>
        <v>34.120026972353337</v>
      </c>
      <c r="Q23" s="17"/>
    </row>
    <row r="24" spans="1:17" x14ac:dyDescent="0.25">
      <c r="A24" s="17">
        <v>12</v>
      </c>
      <c r="B24" s="155" t="s">
        <v>258</v>
      </c>
      <c r="C24" s="17" t="s">
        <v>15</v>
      </c>
      <c r="D24" s="17" t="s">
        <v>233</v>
      </c>
      <c r="E24" s="17">
        <v>75</v>
      </c>
      <c r="F24" s="17" t="s">
        <v>254</v>
      </c>
      <c r="G24" s="17" t="s">
        <v>20</v>
      </c>
      <c r="H24" s="17" t="s">
        <v>20</v>
      </c>
      <c r="I24" s="18">
        <v>34449</v>
      </c>
      <c r="J24" s="17" t="s">
        <v>237</v>
      </c>
      <c r="K24" s="21">
        <v>69.599999999999994</v>
      </c>
      <c r="L24" s="22"/>
      <c r="M24" s="17">
        <v>75</v>
      </c>
      <c r="N24" s="17">
        <v>35</v>
      </c>
      <c r="O24" s="17">
        <f t="shared" si="0"/>
        <v>2625</v>
      </c>
      <c r="P24" s="22">
        <f t="shared" si="1"/>
        <v>37.715517241379317</v>
      </c>
      <c r="Q24" s="17"/>
    </row>
    <row r="25" spans="1:17" x14ac:dyDescent="0.25">
      <c r="A25" s="17">
        <v>5</v>
      </c>
      <c r="B25" s="155" t="s">
        <v>259</v>
      </c>
      <c r="C25" s="17" t="s">
        <v>15</v>
      </c>
      <c r="D25" s="17" t="s">
        <v>233</v>
      </c>
      <c r="E25" s="17">
        <v>90</v>
      </c>
      <c r="F25" s="17" t="s">
        <v>255</v>
      </c>
      <c r="G25" s="17" t="s">
        <v>27</v>
      </c>
      <c r="H25" s="17" t="s">
        <v>27</v>
      </c>
      <c r="I25" s="18">
        <v>30587</v>
      </c>
      <c r="J25" s="17" t="s">
        <v>237</v>
      </c>
      <c r="K25" s="21">
        <v>85</v>
      </c>
      <c r="L25" s="22"/>
      <c r="M25" s="17">
        <v>75</v>
      </c>
      <c r="N25" s="17">
        <v>33</v>
      </c>
      <c r="O25" s="17">
        <f t="shared" si="0"/>
        <v>2475</v>
      </c>
      <c r="P25" s="22">
        <f t="shared" si="1"/>
        <v>29.117647058823529</v>
      </c>
      <c r="Q25" s="17"/>
    </row>
    <row r="26" spans="1:17" x14ac:dyDescent="0.25">
      <c r="A26" s="17">
        <v>12</v>
      </c>
      <c r="B26" s="155" t="s">
        <v>258</v>
      </c>
      <c r="C26" s="17" t="s">
        <v>15</v>
      </c>
      <c r="D26" s="17" t="s">
        <v>233</v>
      </c>
      <c r="E26" s="17">
        <v>100</v>
      </c>
      <c r="F26" s="17" t="s">
        <v>158</v>
      </c>
      <c r="G26" s="17" t="s">
        <v>59</v>
      </c>
      <c r="H26" s="17" t="s">
        <v>59</v>
      </c>
      <c r="I26" s="18">
        <v>29671</v>
      </c>
      <c r="J26" s="17" t="s">
        <v>237</v>
      </c>
      <c r="K26" s="21">
        <v>98.3</v>
      </c>
      <c r="L26" s="22"/>
      <c r="M26" s="17">
        <v>100</v>
      </c>
      <c r="N26" s="17">
        <v>27</v>
      </c>
      <c r="O26" s="17">
        <f t="shared" si="0"/>
        <v>2700</v>
      </c>
      <c r="P26" s="22">
        <f t="shared" si="1"/>
        <v>27.466937945066125</v>
      </c>
      <c r="Q26" s="17"/>
    </row>
    <row r="27" spans="1:17" x14ac:dyDescent="0.25">
      <c r="A27" s="17"/>
      <c r="B27" s="155"/>
      <c r="C27" s="17"/>
      <c r="D27" s="17"/>
      <c r="E27" s="17"/>
      <c r="F27" s="23" t="s">
        <v>73</v>
      </c>
      <c r="G27" s="23" t="s">
        <v>375</v>
      </c>
      <c r="H27" s="17"/>
      <c r="I27" s="18"/>
      <c r="J27" s="17"/>
      <c r="K27" s="21"/>
      <c r="L27" s="22"/>
      <c r="M27" s="17"/>
      <c r="N27" s="17"/>
      <c r="O27" s="17"/>
      <c r="P27" s="22"/>
      <c r="Q27" s="17"/>
    </row>
    <row r="28" spans="1:17" x14ac:dyDescent="0.25">
      <c r="A28" s="17">
        <v>12</v>
      </c>
      <c r="B28" s="155" t="s">
        <v>258</v>
      </c>
      <c r="C28" s="17" t="s">
        <v>95</v>
      </c>
      <c r="D28" s="17" t="s">
        <v>233</v>
      </c>
      <c r="E28" s="17">
        <v>75</v>
      </c>
      <c r="F28" s="17" t="s">
        <v>66</v>
      </c>
      <c r="G28" s="17" t="s">
        <v>30</v>
      </c>
      <c r="H28" s="17" t="s">
        <v>30</v>
      </c>
      <c r="I28" s="18">
        <v>28978</v>
      </c>
      <c r="J28" s="17" t="s">
        <v>237</v>
      </c>
      <c r="K28" s="21">
        <v>72.2</v>
      </c>
      <c r="L28" s="22"/>
      <c r="M28" s="17">
        <v>35</v>
      </c>
      <c r="N28" s="17">
        <v>37</v>
      </c>
      <c r="O28" s="17">
        <f>N28*M28</f>
        <v>1295</v>
      </c>
      <c r="P28" s="22">
        <f>O28/K28</f>
        <v>17.936288088642659</v>
      </c>
      <c r="Q28" s="17"/>
    </row>
    <row r="29" spans="1:17" x14ac:dyDescent="0.25">
      <c r="A29" s="17">
        <v>5</v>
      </c>
      <c r="B29" s="155" t="s">
        <v>259</v>
      </c>
      <c r="C29" s="17" t="s">
        <v>95</v>
      </c>
      <c r="D29" s="17" t="s">
        <v>233</v>
      </c>
      <c r="E29" s="17">
        <v>90</v>
      </c>
      <c r="F29" s="17" t="s">
        <v>373</v>
      </c>
      <c r="G29" s="17" t="s">
        <v>30</v>
      </c>
      <c r="H29" s="17" t="s">
        <v>30</v>
      </c>
      <c r="I29" s="18">
        <v>31069</v>
      </c>
      <c r="J29" s="17" t="s">
        <v>237</v>
      </c>
      <c r="K29" s="21">
        <v>87.75</v>
      </c>
      <c r="L29" s="22"/>
      <c r="M29" s="17">
        <v>35</v>
      </c>
      <c r="N29" s="17">
        <v>42</v>
      </c>
      <c r="O29" s="17">
        <f>N29*M29</f>
        <v>1470</v>
      </c>
      <c r="P29" s="22">
        <f>O29/K29</f>
        <v>16.752136752136753</v>
      </c>
      <c r="Q29" s="17"/>
    </row>
    <row r="30" spans="1:17" x14ac:dyDescent="0.25">
      <c r="A30" s="17"/>
      <c r="B30" s="155"/>
      <c r="C30" s="17"/>
      <c r="D30" s="17"/>
      <c r="E30" s="17"/>
      <c r="F30" s="23" t="s">
        <v>74</v>
      </c>
      <c r="G30" s="23" t="s">
        <v>375</v>
      </c>
      <c r="H30" s="17"/>
      <c r="I30" s="18"/>
      <c r="J30" s="17"/>
      <c r="K30" s="21"/>
      <c r="L30" s="22"/>
      <c r="M30" s="17"/>
      <c r="N30" s="17"/>
      <c r="O30" s="17"/>
      <c r="P30" s="22"/>
      <c r="Q30" s="17"/>
    </row>
    <row r="31" spans="1:17" x14ac:dyDescent="0.25">
      <c r="A31" s="17">
        <v>12</v>
      </c>
      <c r="B31" s="155" t="s">
        <v>258</v>
      </c>
      <c r="C31" s="17" t="s">
        <v>95</v>
      </c>
      <c r="D31" s="17" t="s">
        <v>233</v>
      </c>
      <c r="E31" s="17">
        <v>90</v>
      </c>
      <c r="F31" s="17" t="s">
        <v>347</v>
      </c>
      <c r="G31" s="17" t="s">
        <v>324</v>
      </c>
      <c r="H31" s="17" t="s">
        <v>20</v>
      </c>
      <c r="I31" s="18">
        <v>30083</v>
      </c>
      <c r="J31" s="17" t="s">
        <v>237</v>
      </c>
      <c r="K31" s="21">
        <v>88.9</v>
      </c>
      <c r="L31" s="22"/>
      <c r="M31" s="17">
        <v>100</v>
      </c>
      <c r="N31" s="17">
        <v>26</v>
      </c>
      <c r="O31" s="17">
        <f>N31*M31</f>
        <v>2600</v>
      </c>
      <c r="P31" s="22">
        <f>O31/K31</f>
        <v>29.246344206974126</v>
      </c>
      <c r="Q31" s="17"/>
    </row>
    <row r="32" spans="1:17" x14ac:dyDescent="0.25">
      <c r="A32" s="17">
        <v>5</v>
      </c>
      <c r="B32" s="155" t="s">
        <v>259</v>
      </c>
      <c r="C32" s="17" t="s">
        <v>95</v>
      </c>
      <c r="D32" s="17" t="s">
        <v>233</v>
      </c>
      <c r="E32" s="17">
        <v>110</v>
      </c>
      <c r="F32" s="17" t="s">
        <v>332</v>
      </c>
      <c r="G32" s="17" t="s">
        <v>30</v>
      </c>
      <c r="H32" s="17" t="s">
        <v>30</v>
      </c>
      <c r="I32" s="18">
        <v>27502</v>
      </c>
      <c r="J32" s="17" t="s">
        <v>237</v>
      </c>
      <c r="K32" s="21">
        <v>106.85</v>
      </c>
      <c r="L32" s="22"/>
      <c r="M32" s="17">
        <v>100</v>
      </c>
      <c r="N32" s="17">
        <v>23</v>
      </c>
      <c r="O32" s="17">
        <f>N32*M32</f>
        <v>2300</v>
      </c>
      <c r="P32" s="22">
        <f>O32/K32</f>
        <v>21.52550304164717</v>
      </c>
      <c r="Q32" s="17"/>
    </row>
    <row r="33" spans="1:17" x14ac:dyDescent="0.25">
      <c r="A33" s="17">
        <v>12</v>
      </c>
      <c r="B33" s="155" t="s">
        <v>258</v>
      </c>
      <c r="C33" s="17" t="s">
        <v>95</v>
      </c>
      <c r="D33" s="17" t="s">
        <v>233</v>
      </c>
      <c r="E33" s="17">
        <v>125</v>
      </c>
      <c r="F33" s="17" t="s">
        <v>374</v>
      </c>
      <c r="G33" s="17" t="s">
        <v>324</v>
      </c>
      <c r="H33" s="17" t="s">
        <v>20</v>
      </c>
      <c r="I33" s="18">
        <v>33952</v>
      </c>
      <c r="J33" s="17" t="s">
        <v>237</v>
      </c>
      <c r="K33" s="21">
        <v>111.2</v>
      </c>
      <c r="L33" s="22"/>
      <c r="M33" s="17">
        <v>125</v>
      </c>
      <c r="N33" s="17">
        <v>13</v>
      </c>
      <c r="O33" s="17">
        <f>N33*M33</f>
        <v>1625</v>
      </c>
      <c r="P33" s="22">
        <f>O33/K33</f>
        <v>14.613309352517986</v>
      </c>
      <c r="Q33" s="17"/>
    </row>
  </sheetData>
  <mergeCells count="14">
    <mergeCell ref="M3:P3"/>
    <mergeCell ref="Q3:Q4"/>
    <mergeCell ref="G3:G4"/>
    <mergeCell ref="H3:H4"/>
    <mergeCell ref="I3:I4"/>
    <mergeCell ref="J3:J4"/>
    <mergeCell ref="K3:K4"/>
    <mergeCell ref="L3:L4"/>
    <mergeCell ref="A3:A4"/>
    <mergeCell ref="B3:B4"/>
    <mergeCell ref="C3:C4"/>
    <mergeCell ref="D3:D4"/>
    <mergeCell ref="E3:E4"/>
    <mergeCell ref="F3:F4"/>
  </mergeCells>
  <pageMargins left="0.25" right="0.25" top="0.75" bottom="0.75" header="0.3" footer="0.3"/>
  <pageSetup paperSize="9" scale="7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"/>
  <sheetViews>
    <sheetView zoomScale="85" zoomScaleNormal="85" workbookViewId="0">
      <selection activeCell="A5" sqref="A5:G13"/>
    </sheetView>
  </sheetViews>
  <sheetFormatPr defaultRowHeight="13.2" x14ac:dyDescent="0.25"/>
  <cols>
    <col min="1" max="1" width="5" bestFit="1" customWidth="1"/>
    <col min="2" max="2" width="6" bestFit="1" customWidth="1"/>
    <col min="3" max="3" width="6.44140625" customWidth="1"/>
    <col min="4" max="4" width="15.33203125" bestFit="1" customWidth="1"/>
    <col min="5" max="5" width="3.88671875" bestFit="1" customWidth="1"/>
    <col min="6" max="6" width="20.6640625" bestFit="1" customWidth="1"/>
    <col min="7" max="8" width="9.33203125" bestFit="1" customWidth="1"/>
    <col min="9" max="9" width="13.33203125" bestFit="1" customWidth="1"/>
    <col min="10" max="10" width="10.6640625" customWidth="1"/>
    <col min="11" max="11" width="5.6640625" bestFit="1" customWidth="1"/>
    <col min="12" max="12" width="6.5546875" bestFit="1" customWidth="1"/>
    <col min="13" max="16" width="5.109375" style="26" bestFit="1" customWidth="1"/>
    <col min="17" max="19" width="3.109375" style="26" bestFit="1" customWidth="1"/>
    <col min="20" max="21" width="2" style="26" bestFit="1" customWidth="1"/>
    <col min="22" max="22" width="2.88671875" style="26" bestFit="1" customWidth="1"/>
    <col min="23" max="23" width="6.5546875" style="26" bestFit="1" customWidth="1"/>
    <col min="24" max="24" width="6.5546875" bestFit="1" customWidth="1"/>
    <col min="25" max="25" width="6.109375" bestFit="1" customWidth="1"/>
    <col min="26" max="26" width="6.5546875" bestFit="1" customWidth="1"/>
    <col min="27" max="27" width="11.33203125" customWidth="1"/>
  </cols>
  <sheetData>
    <row r="1" spans="1:27" s="4" customFormat="1" ht="21" x14ac:dyDescent="0.25">
      <c r="C1" s="8" t="s">
        <v>31</v>
      </c>
      <c r="D1" s="1"/>
      <c r="E1" s="1"/>
      <c r="F1" s="1"/>
      <c r="G1" s="1"/>
      <c r="H1" s="3"/>
      <c r="I1" s="2"/>
      <c r="K1" s="2"/>
      <c r="L1" s="156"/>
      <c r="M1" s="68"/>
      <c r="N1" s="1"/>
      <c r="O1" s="1"/>
      <c r="P1" s="68"/>
      <c r="Q1" s="1"/>
      <c r="R1" s="3"/>
      <c r="V1" s="10"/>
      <c r="W1" s="53"/>
      <c r="X1" s="7"/>
      <c r="Z1" s="7"/>
    </row>
    <row r="2" spans="1:27" s="4" customFormat="1" ht="21.6" thickBot="1" x14ac:dyDescent="0.3">
      <c r="C2" s="8" t="s">
        <v>264</v>
      </c>
      <c r="D2" s="1"/>
      <c r="E2" s="1"/>
      <c r="F2" s="1"/>
      <c r="G2" s="1"/>
      <c r="H2" s="3"/>
      <c r="I2" s="2"/>
      <c r="K2" s="2"/>
      <c r="L2" s="156"/>
      <c r="M2" s="68"/>
      <c r="N2" s="1"/>
      <c r="O2" s="1"/>
      <c r="P2" s="68"/>
      <c r="Q2" s="1"/>
      <c r="R2" s="3"/>
      <c r="V2" s="10"/>
      <c r="W2" s="53"/>
      <c r="X2" s="7"/>
      <c r="Z2" s="7"/>
    </row>
    <row r="3" spans="1:27" s="4" customFormat="1" ht="12.75" customHeight="1" x14ac:dyDescent="0.25">
      <c r="A3" s="204" t="s">
        <v>9</v>
      </c>
      <c r="B3" s="196" t="s">
        <v>7</v>
      </c>
      <c r="C3" s="206" t="s">
        <v>11</v>
      </c>
      <c r="D3" s="206" t="s">
        <v>12</v>
      </c>
      <c r="E3" s="196" t="s">
        <v>2</v>
      </c>
      <c r="F3" s="196" t="s">
        <v>3</v>
      </c>
      <c r="G3" s="196" t="s">
        <v>10</v>
      </c>
      <c r="H3" s="196" t="s">
        <v>18</v>
      </c>
      <c r="I3" s="206" t="s">
        <v>6</v>
      </c>
      <c r="J3" s="206" t="s">
        <v>4</v>
      </c>
      <c r="K3" s="219" t="s">
        <v>1</v>
      </c>
      <c r="L3" s="212" t="s">
        <v>0</v>
      </c>
      <c r="M3" s="214" t="s">
        <v>265</v>
      </c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6"/>
      <c r="Y3" s="214" t="s">
        <v>127</v>
      </c>
      <c r="Z3" s="216"/>
      <c r="AA3" s="217" t="s">
        <v>8</v>
      </c>
    </row>
    <row r="4" spans="1:27" s="6" customFormat="1" ht="13.5" customHeight="1" x14ac:dyDescent="0.25">
      <c r="A4" s="205"/>
      <c r="B4" s="197"/>
      <c r="C4" s="207"/>
      <c r="D4" s="207"/>
      <c r="E4" s="197"/>
      <c r="F4" s="197"/>
      <c r="G4" s="197"/>
      <c r="H4" s="197"/>
      <c r="I4" s="207"/>
      <c r="J4" s="207"/>
      <c r="K4" s="220"/>
      <c r="L4" s="213"/>
      <c r="M4" s="19">
        <v>1</v>
      </c>
      <c r="N4" s="73">
        <v>2</v>
      </c>
      <c r="O4" s="73">
        <v>3</v>
      </c>
      <c r="P4" s="73">
        <v>4</v>
      </c>
      <c r="Q4" s="19">
        <v>5</v>
      </c>
      <c r="R4" s="19">
        <v>6</v>
      </c>
      <c r="S4" s="19">
        <v>7</v>
      </c>
      <c r="T4" s="73">
        <v>8</v>
      </c>
      <c r="U4" s="19">
        <v>9</v>
      </c>
      <c r="V4" s="19">
        <v>10</v>
      </c>
      <c r="W4" s="19" t="s">
        <v>5</v>
      </c>
      <c r="X4" s="20" t="s">
        <v>0</v>
      </c>
      <c r="Y4" s="19" t="s">
        <v>129</v>
      </c>
      <c r="Z4" s="20" t="s">
        <v>0</v>
      </c>
      <c r="AA4" s="218"/>
    </row>
    <row r="5" spans="1:27" s="4" customFormat="1" x14ac:dyDescent="0.25">
      <c r="A5" s="17">
        <v>12</v>
      </c>
      <c r="B5" s="17">
        <v>1</v>
      </c>
      <c r="C5" s="17"/>
      <c r="D5" s="17" t="s">
        <v>266</v>
      </c>
      <c r="E5" s="17">
        <v>70</v>
      </c>
      <c r="F5" s="17" t="s">
        <v>136</v>
      </c>
      <c r="G5" s="17" t="s">
        <v>20</v>
      </c>
      <c r="H5" s="17" t="s">
        <v>20</v>
      </c>
      <c r="I5" s="18"/>
      <c r="J5" s="141" t="s">
        <v>237</v>
      </c>
      <c r="K5" s="21">
        <v>55</v>
      </c>
      <c r="L5" s="22"/>
      <c r="M5" s="143">
        <v>70</v>
      </c>
      <c r="N5" s="17">
        <v>80</v>
      </c>
      <c r="O5" s="104">
        <v>90</v>
      </c>
      <c r="P5" s="143"/>
      <c r="Q5" s="17"/>
      <c r="R5" s="17"/>
      <c r="S5" s="17"/>
      <c r="T5" s="17"/>
      <c r="U5" s="17"/>
      <c r="V5" s="141"/>
      <c r="W5" s="23">
        <v>80</v>
      </c>
      <c r="X5" s="22"/>
      <c r="Y5" s="17"/>
      <c r="Z5" s="22"/>
      <c r="AA5" s="17"/>
    </row>
    <row r="6" spans="1:27" s="4" customFormat="1" x14ac:dyDescent="0.25">
      <c r="A6" s="17">
        <v>12</v>
      </c>
      <c r="B6" s="17">
        <v>1</v>
      </c>
      <c r="C6" s="17"/>
      <c r="D6" s="17" t="s">
        <v>267</v>
      </c>
      <c r="E6" s="17">
        <v>70</v>
      </c>
      <c r="F6" s="17" t="s">
        <v>136</v>
      </c>
      <c r="G6" s="17" t="s">
        <v>20</v>
      </c>
      <c r="H6" s="17" t="s">
        <v>20</v>
      </c>
      <c r="I6" s="18"/>
      <c r="J6" s="141" t="s">
        <v>237</v>
      </c>
      <c r="K6" s="21">
        <v>55</v>
      </c>
      <c r="L6" s="22"/>
      <c r="M6" s="143">
        <v>33</v>
      </c>
      <c r="N6" s="17">
        <v>38</v>
      </c>
      <c r="O6" s="104">
        <v>43</v>
      </c>
      <c r="P6" s="17"/>
      <c r="Q6" s="17"/>
      <c r="R6" s="17"/>
      <c r="S6" s="17"/>
      <c r="T6" s="17"/>
      <c r="U6" s="17"/>
      <c r="V6" s="141"/>
      <c r="W6" s="23">
        <v>38</v>
      </c>
      <c r="X6" s="22"/>
      <c r="Y6" s="17"/>
      <c r="Z6" s="22"/>
      <c r="AA6" s="17"/>
    </row>
    <row r="7" spans="1:27" s="4" customFormat="1" x14ac:dyDescent="0.25">
      <c r="A7" s="17">
        <v>12</v>
      </c>
      <c r="B7" s="17">
        <v>1</v>
      </c>
      <c r="C7" s="17"/>
      <c r="D7" s="17" t="s">
        <v>268</v>
      </c>
      <c r="E7" s="17">
        <v>70</v>
      </c>
      <c r="F7" s="17" t="s">
        <v>136</v>
      </c>
      <c r="G7" s="17" t="s">
        <v>20</v>
      </c>
      <c r="H7" s="17" t="s">
        <v>20</v>
      </c>
      <c r="I7" s="18"/>
      <c r="J7" s="141" t="s">
        <v>237</v>
      </c>
      <c r="K7" s="21">
        <v>55</v>
      </c>
      <c r="L7" s="22"/>
      <c r="M7" s="143">
        <v>37.5</v>
      </c>
      <c r="N7" s="104">
        <v>42.5</v>
      </c>
      <c r="O7" s="17"/>
      <c r="P7" s="143"/>
      <c r="Q7" s="17"/>
      <c r="R7" s="141"/>
      <c r="S7" s="17"/>
      <c r="T7" s="17"/>
      <c r="U7" s="17"/>
      <c r="V7" s="141"/>
      <c r="W7" s="23">
        <v>37.5</v>
      </c>
      <c r="X7" s="22"/>
      <c r="Y7" s="17"/>
      <c r="Z7" s="22"/>
      <c r="AA7" s="17"/>
    </row>
    <row r="8" spans="1:27" s="10" customFormat="1" x14ac:dyDescent="0.25">
      <c r="A8" s="17">
        <v>12</v>
      </c>
      <c r="B8" s="17">
        <v>1</v>
      </c>
      <c r="C8" s="17"/>
      <c r="D8" s="17" t="s">
        <v>269</v>
      </c>
      <c r="E8" s="17">
        <v>70</v>
      </c>
      <c r="F8" s="17" t="s">
        <v>136</v>
      </c>
      <c r="G8" s="17" t="s">
        <v>20</v>
      </c>
      <c r="H8" s="17" t="s">
        <v>20</v>
      </c>
      <c r="I8" s="18"/>
      <c r="J8" s="141" t="s">
        <v>237</v>
      </c>
      <c r="K8" s="21">
        <v>55</v>
      </c>
      <c r="L8" s="22"/>
      <c r="M8" s="143">
        <v>29</v>
      </c>
      <c r="N8" s="17">
        <v>34</v>
      </c>
      <c r="O8" s="104">
        <v>39</v>
      </c>
      <c r="P8" s="143"/>
      <c r="Q8" s="17"/>
      <c r="R8" s="17"/>
      <c r="S8" s="17"/>
      <c r="T8" s="17"/>
      <c r="U8" s="17"/>
      <c r="V8" s="141"/>
      <c r="W8" s="23">
        <v>34</v>
      </c>
      <c r="X8" s="22"/>
      <c r="Y8" s="17"/>
      <c r="Z8" s="22"/>
      <c r="AA8" s="17"/>
    </row>
    <row r="9" spans="1:27" s="10" customFormat="1" x14ac:dyDescent="0.25">
      <c r="A9" s="17">
        <v>12</v>
      </c>
      <c r="B9" s="17">
        <v>1</v>
      </c>
      <c r="C9" s="17"/>
      <c r="D9" s="17" t="s">
        <v>270</v>
      </c>
      <c r="E9" s="17">
        <v>70</v>
      </c>
      <c r="F9" s="17" t="s">
        <v>136</v>
      </c>
      <c r="G9" s="17" t="s">
        <v>20</v>
      </c>
      <c r="H9" s="17" t="s">
        <v>20</v>
      </c>
      <c r="I9" s="18"/>
      <c r="J9" s="141" t="s">
        <v>237</v>
      </c>
      <c r="K9" s="21">
        <v>55</v>
      </c>
      <c r="L9" s="22"/>
      <c r="M9" s="143">
        <v>12.5</v>
      </c>
      <c r="N9" s="104">
        <v>15</v>
      </c>
      <c r="O9" s="17"/>
      <c r="P9" s="143"/>
      <c r="Q9" s="17"/>
      <c r="R9" s="17"/>
      <c r="S9" s="17"/>
      <c r="T9" s="17"/>
      <c r="U9" s="17"/>
      <c r="V9" s="141"/>
      <c r="W9" s="23">
        <v>12.5</v>
      </c>
      <c r="X9" s="22"/>
      <c r="Y9" s="17"/>
      <c r="Z9" s="22"/>
      <c r="AA9" s="17"/>
    </row>
    <row r="10" spans="1:27" s="4" customFormat="1" x14ac:dyDescent="0.25">
      <c r="A10" s="17">
        <v>12</v>
      </c>
      <c r="B10" s="17">
        <v>1</v>
      </c>
      <c r="C10" s="17"/>
      <c r="D10" s="17" t="s">
        <v>267</v>
      </c>
      <c r="E10" s="17">
        <v>90</v>
      </c>
      <c r="F10" s="17" t="s">
        <v>271</v>
      </c>
      <c r="G10" s="17" t="s">
        <v>20</v>
      </c>
      <c r="H10" s="17" t="s">
        <v>20</v>
      </c>
      <c r="I10" s="18">
        <v>33878</v>
      </c>
      <c r="J10" s="141" t="s">
        <v>237</v>
      </c>
      <c r="K10" s="21">
        <v>82.3</v>
      </c>
      <c r="L10" s="22"/>
      <c r="M10" s="143">
        <v>33</v>
      </c>
      <c r="N10" s="17">
        <v>38</v>
      </c>
      <c r="O10" s="17">
        <v>43</v>
      </c>
      <c r="P10" s="143">
        <v>48</v>
      </c>
      <c r="Q10" s="17">
        <v>53</v>
      </c>
      <c r="R10" s="17">
        <v>58</v>
      </c>
      <c r="S10" s="104">
        <v>63</v>
      </c>
      <c r="T10" s="17"/>
      <c r="U10" s="17"/>
      <c r="V10" s="141"/>
      <c r="W10" s="23">
        <v>58</v>
      </c>
      <c r="X10" s="22"/>
      <c r="Y10" s="17"/>
      <c r="Z10" s="22"/>
      <c r="AA10" s="17"/>
    </row>
    <row r="11" spans="1:27" s="4" customFormat="1" x14ac:dyDescent="0.25">
      <c r="A11" s="17">
        <v>12</v>
      </c>
      <c r="B11" s="17">
        <v>1</v>
      </c>
      <c r="C11" s="17"/>
      <c r="D11" s="17" t="s">
        <v>268</v>
      </c>
      <c r="E11" s="17">
        <v>90</v>
      </c>
      <c r="F11" s="17" t="s">
        <v>271</v>
      </c>
      <c r="G11" s="17" t="s">
        <v>20</v>
      </c>
      <c r="H11" s="17" t="s">
        <v>20</v>
      </c>
      <c r="I11" s="18">
        <v>33878</v>
      </c>
      <c r="J11" s="141" t="s">
        <v>237</v>
      </c>
      <c r="K11" s="21">
        <v>82.3</v>
      </c>
      <c r="L11" s="22"/>
      <c r="M11" s="143">
        <v>52.5</v>
      </c>
      <c r="N11" s="17">
        <v>57.5</v>
      </c>
      <c r="O11" s="17">
        <v>62.5</v>
      </c>
      <c r="P11" s="104">
        <v>67.5</v>
      </c>
      <c r="Q11" s="17"/>
      <c r="R11" s="17"/>
      <c r="S11" s="17"/>
      <c r="T11" s="17"/>
      <c r="U11" s="17"/>
      <c r="V11" s="141"/>
      <c r="W11" s="23">
        <v>62.5</v>
      </c>
      <c r="X11" s="22"/>
      <c r="Y11" s="17"/>
      <c r="Z11" s="22"/>
      <c r="AA11" s="17"/>
    </row>
    <row r="12" spans="1:27" s="4" customFormat="1" x14ac:dyDescent="0.25">
      <c r="A12" s="17">
        <v>12</v>
      </c>
      <c r="B12" s="17">
        <v>1</v>
      </c>
      <c r="C12" s="17"/>
      <c r="D12" s="17" t="s">
        <v>269</v>
      </c>
      <c r="E12" s="17">
        <v>90</v>
      </c>
      <c r="F12" s="17" t="s">
        <v>271</v>
      </c>
      <c r="G12" s="17" t="s">
        <v>20</v>
      </c>
      <c r="H12" s="17" t="s">
        <v>20</v>
      </c>
      <c r="I12" s="18">
        <v>33878</v>
      </c>
      <c r="J12" s="141" t="s">
        <v>237</v>
      </c>
      <c r="K12" s="21">
        <v>82.3</v>
      </c>
      <c r="L12" s="22"/>
      <c r="M12" s="143">
        <v>34</v>
      </c>
      <c r="N12" s="17">
        <v>39</v>
      </c>
      <c r="O12" s="17">
        <v>44</v>
      </c>
      <c r="P12" s="143">
        <v>49</v>
      </c>
      <c r="Q12" s="17">
        <v>54</v>
      </c>
      <c r="R12" s="104">
        <v>59</v>
      </c>
      <c r="S12" s="17"/>
      <c r="T12" s="17"/>
      <c r="U12" s="17"/>
      <c r="V12" s="141"/>
      <c r="W12" s="23">
        <v>54</v>
      </c>
      <c r="X12" s="22"/>
      <c r="Y12" s="17"/>
      <c r="Z12" s="22"/>
      <c r="AA12" s="17"/>
    </row>
    <row r="13" spans="1:27" s="4" customFormat="1" x14ac:dyDescent="0.25">
      <c r="A13" s="17">
        <v>12</v>
      </c>
      <c r="B13" s="17">
        <v>1</v>
      </c>
      <c r="C13" s="17"/>
      <c r="D13" s="17" t="s">
        <v>270</v>
      </c>
      <c r="E13" s="17">
        <v>90</v>
      </c>
      <c r="F13" s="17" t="s">
        <v>271</v>
      </c>
      <c r="G13" s="17" t="s">
        <v>20</v>
      </c>
      <c r="H13" s="17" t="s">
        <v>20</v>
      </c>
      <c r="I13" s="18">
        <v>33878</v>
      </c>
      <c r="J13" s="141" t="s">
        <v>237</v>
      </c>
      <c r="K13" s="21">
        <v>82.3</v>
      </c>
      <c r="L13" s="22"/>
      <c r="M13" s="143">
        <v>12.5</v>
      </c>
      <c r="N13" s="17">
        <v>15</v>
      </c>
      <c r="O13" s="17">
        <v>17.5</v>
      </c>
      <c r="P13" s="104">
        <v>20</v>
      </c>
      <c r="Q13" s="17"/>
      <c r="R13" s="17"/>
      <c r="S13" s="17"/>
      <c r="T13" s="17"/>
      <c r="U13" s="17"/>
      <c r="V13" s="141"/>
      <c r="W13" s="23">
        <v>17.5</v>
      </c>
      <c r="X13" s="22"/>
      <c r="Y13" s="17"/>
      <c r="Z13" s="22"/>
      <c r="AA13" s="17"/>
    </row>
  </sheetData>
  <mergeCells count="15">
    <mergeCell ref="L3:L4"/>
    <mergeCell ref="M3:X3"/>
    <mergeCell ref="Y3:Z3"/>
    <mergeCell ref="AA3:AA4"/>
    <mergeCell ref="G3:G4"/>
    <mergeCell ref="H3:H4"/>
    <mergeCell ref="I3:I4"/>
    <mergeCell ref="J3:J4"/>
    <mergeCell ref="K3:K4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"/>
  <sheetViews>
    <sheetView zoomScale="85" zoomScaleNormal="85" workbookViewId="0">
      <selection activeCell="H13" sqref="H13"/>
    </sheetView>
  </sheetViews>
  <sheetFormatPr defaultRowHeight="13.2" x14ac:dyDescent="0.25"/>
  <cols>
    <col min="1" max="1" width="5" bestFit="1" customWidth="1"/>
    <col min="2" max="2" width="6" bestFit="1" customWidth="1"/>
    <col min="3" max="3" width="6.109375" customWidth="1"/>
    <col min="4" max="4" width="8.88671875" bestFit="1" customWidth="1"/>
    <col min="5" max="5" width="5.109375" bestFit="1" customWidth="1"/>
    <col min="6" max="6" width="15.109375" bestFit="1" customWidth="1"/>
    <col min="7" max="7" width="13.6640625" bestFit="1" customWidth="1"/>
    <col min="8" max="8" width="9.33203125" bestFit="1" customWidth="1"/>
    <col min="9" max="9" width="13.33203125" bestFit="1" customWidth="1"/>
    <col min="10" max="10" width="18.5546875" bestFit="1" customWidth="1"/>
    <col min="11" max="12" width="6.6640625" bestFit="1" customWidth="1"/>
    <col min="13" max="14" width="4.109375" bestFit="1" customWidth="1"/>
    <col min="15" max="15" width="6.109375" bestFit="1" customWidth="1"/>
    <col min="16" max="16" width="2" bestFit="1" customWidth="1"/>
    <col min="17" max="17" width="6.5546875" bestFit="1" customWidth="1"/>
    <col min="18" max="18" width="7.6640625" bestFit="1" customWidth="1"/>
    <col min="19" max="20" width="3.109375" bestFit="1" customWidth="1"/>
    <col min="21" max="21" width="5.109375" bestFit="1" customWidth="1"/>
    <col min="22" max="22" width="2" bestFit="1" customWidth="1"/>
    <col min="23" max="23" width="6.5546875" bestFit="1" customWidth="1"/>
    <col min="24" max="24" width="7.6640625" bestFit="1" customWidth="1"/>
    <col min="25" max="25" width="6.109375" bestFit="1" customWidth="1"/>
    <col min="26" max="26" width="8.6640625" bestFit="1" customWidth="1"/>
    <col min="27" max="27" width="11.109375" customWidth="1"/>
  </cols>
  <sheetData>
    <row r="1" spans="1:27" s="4" customFormat="1" ht="21" x14ac:dyDescent="0.25">
      <c r="C1" s="8" t="s">
        <v>31</v>
      </c>
      <c r="D1" s="1"/>
      <c r="E1" s="1"/>
      <c r="F1" s="1"/>
      <c r="G1" s="1"/>
      <c r="H1" s="3"/>
      <c r="I1" s="2"/>
      <c r="K1" s="2"/>
      <c r="L1" s="156"/>
      <c r="M1" s="68"/>
      <c r="N1" s="1"/>
      <c r="O1" s="1"/>
      <c r="P1" s="3"/>
      <c r="Q1" s="1"/>
      <c r="R1" s="156"/>
      <c r="V1" s="10"/>
      <c r="W1" s="53"/>
      <c r="X1" s="7"/>
      <c r="Z1" s="7"/>
    </row>
    <row r="2" spans="1:27" s="4" customFormat="1" ht="21.6" thickBot="1" x14ac:dyDescent="0.3">
      <c r="C2" s="8" t="s">
        <v>272</v>
      </c>
      <c r="D2" s="1"/>
      <c r="E2" s="1"/>
      <c r="F2" s="1"/>
      <c r="G2" s="1"/>
      <c r="H2" s="3"/>
      <c r="I2" s="2"/>
      <c r="K2" s="2"/>
      <c r="L2" s="156"/>
      <c r="M2" s="68"/>
      <c r="N2" s="1"/>
      <c r="O2" s="1"/>
      <c r="P2" s="3"/>
      <c r="Q2" s="1"/>
      <c r="R2" s="156"/>
      <c r="V2" s="10"/>
      <c r="W2" s="53"/>
      <c r="X2" s="7"/>
      <c r="Z2" s="7"/>
    </row>
    <row r="3" spans="1:27" s="4" customFormat="1" ht="12.75" customHeight="1" x14ac:dyDescent="0.25">
      <c r="A3" s="204" t="s">
        <v>9</v>
      </c>
      <c r="B3" s="196" t="s">
        <v>7</v>
      </c>
      <c r="C3" s="206" t="s">
        <v>11</v>
      </c>
      <c r="D3" s="206" t="s">
        <v>12</v>
      </c>
      <c r="E3" s="196" t="s">
        <v>2</v>
      </c>
      <c r="F3" s="196" t="s">
        <v>3</v>
      </c>
      <c r="G3" s="196" t="s">
        <v>10</v>
      </c>
      <c r="H3" s="196" t="s">
        <v>18</v>
      </c>
      <c r="I3" s="206" t="s">
        <v>6</v>
      </c>
      <c r="J3" s="206" t="s">
        <v>4</v>
      </c>
      <c r="K3" s="219" t="s">
        <v>1</v>
      </c>
      <c r="L3" s="212" t="s">
        <v>0</v>
      </c>
      <c r="M3" s="214" t="s">
        <v>273</v>
      </c>
      <c r="N3" s="215"/>
      <c r="O3" s="215"/>
      <c r="P3" s="215"/>
      <c r="Q3" s="215"/>
      <c r="R3" s="216"/>
      <c r="S3" s="214" t="s">
        <v>274</v>
      </c>
      <c r="T3" s="215"/>
      <c r="U3" s="215"/>
      <c r="V3" s="215"/>
      <c r="W3" s="215"/>
      <c r="X3" s="216"/>
      <c r="Y3" s="214" t="s">
        <v>127</v>
      </c>
      <c r="Z3" s="216"/>
      <c r="AA3" s="217" t="s">
        <v>8</v>
      </c>
    </row>
    <row r="4" spans="1:27" s="6" customFormat="1" ht="13.5" customHeight="1" x14ac:dyDescent="0.25">
      <c r="A4" s="205"/>
      <c r="B4" s="197"/>
      <c r="C4" s="207"/>
      <c r="D4" s="207"/>
      <c r="E4" s="197"/>
      <c r="F4" s="197"/>
      <c r="G4" s="197"/>
      <c r="H4" s="197"/>
      <c r="I4" s="207"/>
      <c r="J4" s="207"/>
      <c r="K4" s="220"/>
      <c r="L4" s="213"/>
      <c r="M4" s="19">
        <v>1</v>
      </c>
      <c r="N4" s="73">
        <v>2</v>
      </c>
      <c r="O4" s="73">
        <v>3</v>
      </c>
      <c r="P4" s="19">
        <v>4</v>
      </c>
      <c r="Q4" s="19" t="s">
        <v>5</v>
      </c>
      <c r="R4" s="20" t="s">
        <v>0</v>
      </c>
      <c r="S4" s="19">
        <v>1</v>
      </c>
      <c r="T4" s="73">
        <v>2</v>
      </c>
      <c r="U4" s="19">
        <v>3</v>
      </c>
      <c r="V4" s="19">
        <v>4</v>
      </c>
      <c r="W4" s="19" t="s">
        <v>5</v>
      </c>
      <c r="X4" s="20" t="s">
        <v>0</v>
      </c>
      <c r="Y4" s="19" t="s">
        <v>129</v>
      </c>
      <c r="Z4" s="20" t="s">
        <v>0</v>
      </c>
      <c r="AA4" s="218"/>
    </row>
    <row r="5" spans="1:27" s="4" customFormat="1" x14ac:dyDescent="0.25">
      <c r="A5" s="17">
        <v>12</v>
      </c>
      <c r="B5" s="17">
        <v>1</v>
      </c>
      <c r="C5" s="17" t="s">
        <v>95</v>
      </c>
      <c r="D5" s="17"/>
      <c r="E5" s="17">
        <v>110</v>
      </c>
      <c r="F5" s="17" t="s">
        <v>275</v>
      </c>
      <c r="G5" s="17" t="s">
        <v>144</v>
      </c>
      <c r="H5" s="17" t="s">
        <v>144</v>
      </c>
      <c r="I5" s="18">
        <v>31504</v>
      </c>
      <c r="J5" s="56" t="s">
        <v>19</v>
      </c>
      <c r="K5" s="21">
        <v>107.25</v>
      </c>
      <c r="L5" s="22">
        <v>0.54010000000000002</v>
      </c>
      <c r="M5" s="143">
        <v>130</v>
      </c>
      <c r="N5" s="17">
        <v>140</v>
      </c>
      <c r="O5" s="17">
        <v>145</v>
      </c>
      <c r="P5" s="141"/>
      <c r="Q5" s="17">
        <v>145</v>
      </c>
      <c r="R5" s="22">
        <f>Q5*L5</f>
        <v>78.31450000000001</v>
      </c>
      <c r="S5" s="96">
        <v>70</v>
      </c>
      <c r="T5" s="17">
        <v>80</v>
      </c>
      <c r="U5" s="157">
        <v>82.5</v>
      </c>
      <c r="V5" s="141"/>
      <c r="W5" s="17">
        <v>80</v>
      </c>
      <c r="X5" s="22">
        <f>W5*L5</f>
        <v>43.207999999999998</v>
      </c>
      <c r="Y5" s="17">
        <f>W5+Q5</f>
        <v>225</v>
      </c>
      <c r="Z5" s="22">
        <f>Y5*L5</f>
        <v>121.52250000000001</v>
      </c>
      <c r="AA5" s="17"/>
    </row>
    <row r="6" spans="1:27" s="4" customFormat="1" x14ac:dyDescent="0.25">
      <c r="A6" s="17">
        <v>12</v>
      </c>
      <c r="B6" s="17">
        <v>1</v>
      </c>
      <c r="C6" s="17" t="s">
        <v>15</v>
      </c>
      <c r="D6" s="17"/>
      <c r="E6" s="17" t="s">
        <v>17</v>
      </c>
      <c r="F6" s="17" t="s">
        <v>213</v>
      </c>
      <c r="G6" s="17" t="s">
        <v>20</v>
      </c>
      <c r="H6" s="17" t="s">
        <v>20</v>
      </c>
      <c r="I6" s="18">
        <v>28567</v>
      </c>
      <c r="J6" s="56" t="s">
        <v>19</v>
      </c>
      <c r="K6" s="21">
        <v>120.95</v>
      </c>
      <c r="L6" s="22">
        <v>0.52600000000000002</v>
      </c>
      <c r="M6" s="157">
        <v>90</v>
      </c>
      <c r="N6" s="17">
        <v>95</v>
      </c>
      <c r="O6" s="157">
        <v>102.5</v>
      </c>
      <c r="P6" s="141"/>
      <c r="Q6" s="17">
        <v>95</v>
      </c>
      <c r="R6" s="22">
        <f>Q6*L6</f>
        <v>49.97</v>
      </c>
      <c r="S6" s="157">
        <v>75</v>
      </c>
      <c r="T6" s="157">
        <v>75</v>
      </c>
      <c r="U6" s="17">
        <v>75</v>
      </c>
      <c r="V6" s="141"/>
      <c r="W6" s="17">
        <v>75</v>
      </c>
      <c r="X6" s="22">
        <f>W6*L6</f>
        <v>39.450000000000003</v>
      </c>
      <c r="Y6" s="17">
        <f>W6+Q6</f>
        <v>170</v>
      </c>
      <c r="Z6" s="22">
        <f>Y6*L6</f>
        <v>89.42</v>
      </c>
      <c r="AA6" s="17"/>
    </row>
    <row r="7" spans="1:27" s="4" customFormat="1" x14ac:dyDescent="0.25">
      <c r="A7" s="17">
        <v>5</v>
      </c>
      <c r="B7" s="17">
        <v>2</v>
      </c>
      <c r="C7" s="17" t="s">
        <v>15</v>
      </c>
      <c r="D7" s="17"/>
      <c r="E7" s="17">
        <v>110</v>
      </c>
      <c r="F7" s="17" t="s">
        <v>276</v>
      </c>
      <c r="G7" s="17" t="s">
        <v>43</v>
      </c>
      <c r="H7" s="17" t="s">
        <v>108</v>
      </c>
      <c r="I7" s="18">
        <v>30009</v>
      </c>
      <c r="J7" s="56" t="s">
        <v>19</v>
      </c>
      <c r="K7" s="21">
        <v>107.3</v>
      </c>
      <c r="L7" s="22">
        <v>0.54010000000000002</v>
      </c>
      <c r="M7" s="143">
        <v>80</v>
      </c>
      <c r="N7" s="17">
        <v>90</v>
      </c>
      <c r="O7" s="157">
        <v>100</v>
      </c>
      <c r="P7" s="141"/>
      <c r="Q7" s="17">
        <v>90</v>
      </c>
      <c r="R7" s="22">
        <f>Q7*L7</f>
        <v>48.609000000000002</v>
      </c>
      <c r="S7" s="17">
        <v>50</v>
      </c>
      <c r="T7" s="17">
        <v>60</v>
      </c>
      <c r="U7" s="157">
        <v>65</v>
      </c>
      <c r="V7" s="141"/>
      <c r="W7" s="17">
        <v>60</v>
      </c>
      <c r="X7" s="22">
        <f>W7*L7</f>
        <v>32.405999999999999</v>
      </c>
      <c r="Y7" s="17">
        <f>W7+Q7</f>
        <v>150</v>
      </c>
      <c r="Z7" s="22">
        <f>Y7*L7</f>
        <v>81.015000000000001</v>
      </c>
      <c r="AA7" s="17"/>
    </row>
  </sheetData>
  <mergeCells count="16">
    <mergeCell ref="M3:R3"/>
    <mergeCell ref="S3:X3"/>
    <mergeCell ref="Y3:Z3"/>
    <mergeCell ref="AA3:AA4"/>
    <mergeCell ref="G3:G4"/>
    <mergeCell ref="H3:H4"/>
    <mergeCell ref="I3:I4"/>
    <mergeCell ref="J3:J4"/>
    <mergeCell ref="K3:K4"/>
    <mergeCell ref="L3:L4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zoomScale="85" zoomScaleNormal="85" workbookViewId="0">
      <selection activeCell="G1" sqref="G1"/>
    </sheetView>
  </sheetViews>
  <sheetFormatPr defaultRowHeight="13.2" x14ac:dyDescent="0.25"/>
  <cols>
    <col min="8" max="8" width="10.5546875" bestFit="1" customWidth="1"/>
  </cols>
  <sheetData>
    <row r="1" spans="1:21" s="161" customFormat="1" ht="16.8" thickTop="1" thickBot="1" x14ac:dyDescent="0.3">
      <c r="A1" s="159" t="s">
        <v>3</v>
      </c>
      <c r="B1" s="159" t="s">
        <v>277</v>
      </c>
      <c r="C1" s="159" t="s">
        <v>277</v>
      </c>
      <c r="D1" s="159" t="s">
        <v>278</v>
      </c>
      <c r="E1" s="159" t="s">
        <v>279</v>
      </c>
      <c r="F1" s="160" t="s">
        <v>280</v>
      </c>
      <c r="G1" s="159" t="s">
        <v>9</v>
      </c>
      <c r="H1" s="159" t="s">
        <v>10</v>
      </c>
      <c r="I1" s="159" t="s">
        <v>1</v>
      </c>
      <c r="J1" s="159" t="s">
        <v>280</v>
      </c>
      <c r="K1" s="159" t="s">
        <v>282</v>
      </c>
      <c r="L1" s="159" t="s">
        <v>283</v>
      </c>
      <c r="M1" s="159" t="s">
        <v>284</v>
      </c>
      <c r="N1" s="159" t="s">
        <v>285</v>
      </c>
      <c r="O1" s="159" t="s">
        <v>286</v>
      </c>
      <c r="P1" s="159" t="s">
        <v>287</v>
      </c>
      <c r="Q1" s="159" t="s">
        <v>288</v>
      </c>
      <c r="R1" s="159" t="s">
        <v>289</v>
      </c>
      <c r="S1" s="159" t="s">
        <v>129</v>
      </c>
      <c r="T1" s="159" t="s">
        <v>7</v>
      </c>
      <c r="U1" s="159" t="s">
        <v>281</v>
      </c>
    </row>
    <row r="2" spans="1:21" s="161" customFormat="1" ht="16.2" thickTop="1" x14ac:dyDescent="0.25">
      <c r="A2" s="162" t="s">
        <v>290</v>
      </c>
      <c r="B2" s="163">
        <v>1</v>
      </c>
      <c r="C2" s="163"/>
      <c r="D2" s="163" t="s">
        <v>291</v>
      </c>
      <c r="E2" s="163"/>
      <c r="F2" s="163"/>
      <c r="G2" s="163">
        <v>12</v>
      </c>
      <c r="H2" s="163" t="s">
        <v>20</v>
      </c>
      <c r="I2" s="163">
        <v>55</v>
      </c>
      <c r="J2" s="163">
        <v>55</v>
      </c>
      <c r="K2" s="164">
        <v>40</v>
      </c>
      <c r="L2" s="164">
        <v>45</v>
      </c>
      <c r="M2" s="164">
        <v>50</v>
      </c>
      <c r="N2" s="163">
        <v>50</v>
      </c>
      <c r="O2" s="164">
        <v>50</v>
      </c>
      <c r="P2" s="164">
        <v>55</v>
      </c>
      <c r="Q2" s="164">
        <v>65</v>
      </c>
      <c r="R2" s="163">
        <v>65</v>
      </c>
      <c r="S2" s="163">
        <f t="shared" ref="S2:S25" si="0">N2+R2</f>
        <v>115</v>
      </c>
      <c r="T2" s="165">
        <v>1</v>
      </c>
      <c r="U2" s="163"/>
    </row>
    <row r="3" spans="1:21" s="161" customFormat="1" ht="15.6" x14ac:dyDescent="0.25">
      <c r="A3" s="162" t="s">
        <v>292</v>
      </c>
      <c r="B3" s="163">
        <v>2</v>
      </c>
      <c r="C3" s="163"/>
      <c r="D3" s="163" t="s">
        <v>293</v>
      </c>
      <c r="E3" s="163"/>
      <c r="F3" s="163"/>
      <c r="G3" s="163">
        <v>12</v>
      </c>
      <c r="H3" s="163" t="s">
        <v>20</v>
      </c>
      <c r="I3" s="163">
        <v>33</v>
      </c>
      <c r="J3" s="163">
        <v>33</v>
      </c>
      <c r="K3" s="164">
        <v>18</v>
      </c>
      <c r="L3" s="164">
        <v>20</v>
      </c>
      <c r="M3" s="164">
        <v>21</v>
      </c>
      <c r="N3" s="163">
        <v>21</v>
      </c>
      <c r="O3" s="164">
        <v>25</v>
      </c>
      <c r="P3" s="164">
        <v>28</v>
      </c>
      <c r="Q3" s="166">
        <v>30</v>
      </c>
      <c r="R3" s="163">
        <v>28</v>
      </c>
      <c r="S3" s="163">
        <f t="shared" si="0"/>
        <v>49</v>
      </c>
      <c r="T3" s="165">
        <v>1</v>
      </c>
      <c r="U3" s="163"/>
    </row>
    <row r="4" spans="1:21" s="161" customFormat="1" ht="15.6" x14ac:dyDescent="0.25">
      <c r="A4" s="162" t="s">
        <v>294</v>
      </c>
      <c r="B4" s="163">
        <v>3</v>
      </c>
      <c r="C4" s="163"/>
      <c r="D4" s="163" t="s">
        <v>293</v>
      </c>
      <c r="E4" s="163"/>
      <c r="F4" s="163"/>
      <c r="G4" s="163">
        <v>12</v>
      </c>
      <c r="H4" s="163" t="s">
        <v>26</v>
      </c>
      <c r="I4" s="163">
        <v>35</v>
      </c>
      <c r="J4" s="163">
        <v>35</v>
      </c>
      <c r="K4" s="164">
        <v>20</v>
      </c>
      <c r="L4" s="166">
        <v>24</v>
      </c>
      <c r="M4" s="164">
        <v>24</v>
      </c>
      <c r="N4" s="163">
        <v>24</v>
      </c>
      <c r="O4" s="164">
        <v>30</v>
      </c>
      <c r="P4" s="164">
        <v>35</v>
      </c>
      <c r="Q4" s="164">
        <v>37</v>
      </c>
      <c r="R4" s="163">
        <v>37</v>
      </c>
      <c r="S4" s="163">
        <f t="shared" si="0"/>
        <v>61</v>
      </c>
      <c r="T4" s="165">
        <v>1</v>
      </c>
      <c r="U4" s="163"/>
    </row>
    <row r="5" spans="1:21" s="161" customFormat="1" ht="15.6" x14ac:dyDescent="0.25">
      <c r="A5" s="162" t="s">
        <v>295</v>
      </c>
      <c r="B5" s="163">
        <v>4</v>
      </c>
      <c r="C5" s="163"/>
      <c r="D5" s="163" t="s">
        <v>293</v>
      </c>
      <c r="E5" s="163"/>
      <c r="F5" s="163"/>
      <c r="G5" s="163">
        <v>12</v>
      </c>
      <c r="H5" s="163" t="s">
        <v>26</v>
      </c>
      <c r="I5" s="163">
        <v>37</v>
      </c>
      <c r="J5" s="163">
        <v>37</v>
      </c>
      <c r="K5" s="164">
        <v>27</v>
      </c>
      <c r="L5" s="164">
        <v>31</v>
      </c>
      <c r="M5" s="166">
        <v>34</v>
      </c>
      <c r="N5" s="163">
        <v>31</v>
      </c>
      <c r="O5" s="164">
        <v>40</v>
      </c>
      <c r="P5" s="164">
        <v>43</v>
      </c>
      <c r="Q5" s="166">
        <v>46</v>
      </c>
      <c r="R5" s="163">
        <v>43</v>
      </c>
      <c r="S5" s="163">
        <f t="shared" si="0"/>
        <v>74</v>
      </c>
      <c r="T5" s="165">
        <v>1</v>
      </c>
      <c r="U5" s="163"/>
    </row>
    <row r="6" spans="1:21" s="161" customFormat="1" ht="15.6" x14ac:dyDescent="0.25">
      <c r="A6" s="162" t="s">
        <v>296</v>
      </c>
      <c r="B6" s="163">
        <v>5</v>
      </c>
      <c r="C6" s="163"/>
      <c r="D6" s="163" t="s">
        <v>293</v>
      </c>
      <c r="E6" s="163"/>
      <c r="F6" s="163"/>
      <c r="G6" s="163">
        <v>5</v>
      </c>
      <c r="H6" s="163" t="s">
        <v>20</v>
      </c>
      <c r="I6" s="163">
        <v>37</v>
      </c>
      <c r="J6" s="163">
        <v>37</v>
      </c>
      <c r="K6" s="166">
        <v>20</v>
      </c>
      <c r="L6" s="164">
        <v>20</v>
      </c>
      <c r="M6" s="164">
        <v>25</v>
      </c>
      <c r="N6" s="163">
        <v>25</v>
      </c>
      <c r="O6" s="164">
        <v>30</v>
      </c>
      <c r="P6" s="164">
        <v>33</v>
      </c>
      <c r="Q6" s="164">
        <v>35</v>
      </c>
      <c r="R6" s="163">
        <v>35</v>
      </c>
      <c r="S6" s="163">
        <f t="shared" si="0"/>
        <v>60</v>
      </c>
      <c r="T6" s="167">
        <v>2</v>
      </c>
      <c r="U6" s="163"/>
    </row>
    <row r="7" spans="1:21" s="161" customFormat="1" ht="15.6" x14ac:dyDescent="0.25">
      <c r="A7" s="162" t="s">
        <v>297</v>
      </c>
      <c r="B7" s="163">
        <v>6</v>
      </c>
      <c r="C7" s="163"/>
      <c r="D7" s="163" t="s">
        <v>293</v>
      </c>
      <c r="E7" s="163"/>
      <c r="F7" s="163"/>
      <c r="G7" s="163">
        <v>12</v>
      </c>
      <c r="H7" s="163" t="s">
        <v>20</v>
      </c>
      <c r="I7" s="163">
        <v>41</v>
      </c>
      <c r="J7" s="163">
        <v>41</v>
      </c>
      <c r="K7" s="164">
        <v>34</v>
      </c>
      <c r="L7" s="164">
        <v>37</v>
      </c>
      <c r="M7" s="166">
        <v>39</v>
      </c>
      <c r="N7" s="163">
        <v>37</v>
      </c>
      <c r="O7" s="164">
        <v>44</v>
      </c>
      <c r="P7" s="164">
        <v>47</v>
      </c>
      <c r="Q7" s="166">
        <v>49</v>
      </c>
      <c r="R7" s="163">
        <v>47</v>
      </c>
      <c r="S7" s="163">
        <f t="shared" si="0"/>
        <v>84</v>
      </c>
      <c r="T7" s="165">
        <v>1</v>
      </c>
      <c r="U7" s="163"/>
    </row>
    <row r="8" spans="1:21" s="161" customFormat="1" ht="15.6" x14ac:dyDescent="0.25">
      <c r="A8" s="162" t="s">
        <v>298</v>
      </c>
      <c r="B8" s="163">
        <v>7</v>
      </c>
      <c r="C8" s="163"/>
      <c r="D8" s="163" t="s">
        <v>293</v>
      </c>
      <c r="E8" s="163"/>
      <c r="F8" s="163"/>
      <c r="G8" s="163">
        <v>12</v>
      </c>
      <c r="H8" s="163" t="s">
        <v>20</v>
      </c>
      <c r="I8" s="163">
        <v>44</v>
      </c>
      <c r="J8" s="163">
        <v>45</v>
      </c>
      <c r="K8" s="164">
        <v>30</v>
      </c>
      <c r="L8" s="164">
        <v>33</v>
      </c>
      <c r="M8" s="166">
        <v>35</v>
      </c>
      <c r="N8" s="163">
        <v>33</v>
      </c>
      <c r="O8" s="164">
        <v>40</v>
      </c>
      <c r="P8" s="164">
        <v>43</v>
      </c>
      <c r="Q8" s="164">
        <v>45</v>
      </c>
      <c r="R8" s="163">
        <v>45</v>
      </c>
      <c r="S8" s="163">
        <f t="shared" si="0"/>
        <v>78</v>
      </c>
      <c r="T8" s="165">
        <v>1</v>
      </c>
      <c r="U8" s="163"/>
    </row>
    <row r="9" spans="1:21" s="161" customFormat="1" ht="15.6" x14ac:dyDescent="0.25">
      <c r="A9" s="162" t="s">
        <v>299</v>
      </c>
      <c r="B9" s="163">
        <v>8</v>
      </c>
      <c r="C9" s="163"/>
      <c r="D9" s="163" t="s">
        <v>293</v>
      </c>
      <c r="E9" s="163"/>
      <c r="F9" s="163"/>
      <c r="G9" s="163">
        <v>5</v>
      </c>
      <c r="H9" s="163" t="s">
        <v>20</v>
      </c>
      <c r="I9" s="163">
        <v>44</v>
      </c>
      <c r="J9" s="163">
        <v>45</v>
      </c>
      <c r="K9" s="164">
        <v>27</v>
      </c>
      <c r="L9" s="166">
        <v>30</v>
      </c>
      <c r="M9" s="166">
        <v>32</v>
      </c>
      <c r="N9" s="163">
        <v>27</v>
      </c>
      <c r="O9" s="164">
        <v>35</v>
      </c>
      <c r="P9" s="164">
        <v>40</v>
      </c>
      <c r="Q9" s="164">
        <v>43</v>
      </c>
      <c r="R9" s="163">
        <v>43</v>
      </c>
      <c r="S9" s="163">
        <f t="shared" si="0"/>
        <v>70</v>
      </c>
      <c r="T9" s="167">
        <v>2</v>
      </c>
      <c r="U9" s="163"/>
    </row>
    <row r="10" spans="1:21" s="161" customFormat="1" ht="15.6" x14ac:dyDescent="0.25">
      <c r="A10" s="162" t="s">
        <v>300</v>
      </c>
      <c r="B10" s="163">
        <v>9</v>
      </c>
      <c r="C10" s="163"/>
      <c r="D10" s="163" t="s">
        <v>293</v>
      </c>
      <c r="E10" s="163"/>
      <c r="F10" s="163"/>
      <c r="G10" s="163">
        <v>3</v>
      </c>
      <c r="H10" s="163" t="s">
        <v>20</v>
      </c>
      <c r="I10" s="163">
        <v>43</v>
      </c>
      <c r="J10" s="163">
        <v>45</v>
      </c>
      <c r="K10" s="164">
        <v>15</v>
      </c>
      <c r="L10" s="164">
        <v>17</v>
      </c>
      <c r="M10" s="164">
        <v>19</v>
      </c>
      <c r="N10" s="163">
        <v>19</v>
      </c>
      <c r="O10" s="164">
        <v>22</v>
      </c>
      <c r="P10" s="164">
        <v>24</v>
      </c>
      <c r="Q10" s="164">
        <v>25</v>
      </c>
      <c r="R10" s="163">
        <v>25</v>
      </c>
      <c r="S10" s="163">
        <f t="shared" si="0"/>
        <v>44</v>
      </c>
      <c r="T10" s="166">
        <v>3</v>
      </c>
      <c r="U10" s="163"/>
    </row>
    <row r="11" spans="1:21" s="161" customFormat="1" ht="15.6" x14ac:dyDescent="0.25">
      <c r="A11" s="162" t="s">
        <v>301</v>
      </c>
      <c r="B11" s="163">
        <v>10</v>
      </c>
      <c r="C11" s="163"/>
      <c r="D11" s="163" t="s">
        <v>293</v>
      </c>
      <c r="E11" s="163"/>
      <c r="F11" s="163"/>
      <c r="G11" s="163">
        <v>12</v>
      </c>
      <c r="H11" s="163" t="s">
        <v>20</v>
      </c>
      <c r="I11" s="163">
        <v>49</v>
      </c>
      <c r="J11" s="163">
        <v>49</v>
      </c>
      <c r="K11" s="164">
        <v>45</v>
      </c>
      <c r="L11" s="164">
        <v>50</v>
      </c>
      <c r="M11" s="164">
        <v>55</v>
      </c>
      <c r="N11" s="163">
        <v>55</v>
      </c>
      <c r="O11" s="164">
        <v>55</v>
      </c>
      <c r="P11" s="164">
        <v>65</v>
      </c>
      <c r="Q11" s="164">
        <v>75</v>
      </c>
      <c r="R11" s="163">
        <v>75</v>
      </c>
      <c r="S11" s="163">
        <f t="shared" si="0"/>
        <v>130</v>
      </c>
      <c r="T11" s="165">
        <v>1</v>
      </c>
      <c r="U11" s="163"/>
    </row>
    <row r="12" spans="1:21" s="161" customFormat="1" ht="15.6" x14ac:dyDescent="0.25">
      <c r="A12" s="162" t="s">
        <v>302</v>
      </c>
      <c r="B12" s="163">
        <v>11</v>
      </c>
      <c r="C12" s="163"/>
      <c r="D12" s="163" t="s">
        <v>293</v>
      </c>
      <c r="E12" s="163"/>
      <c r="F12" s="163"/>
      <c r="G12" s="163">
        <v>5</v>
      </c>
      <c r="H12" s="163" t="s">
        <v>59</v>
      </c>
      <c r="I12" s="163">
        <v>49</v>
      </c>
      <c r="J12" s="163">
        <v>49</v>
      </c>
      <c r="K12" s="164">
        <v>20</v>
      </c>
      <c r="L12" s="166">
        <v>25</v>
      </c>
      <c r="M12" s="166">
        <v>25</v>
      </c>
      <c r="N12" s="163">
        <v>20</v>
      </c>
      <c r="O12" s="164">
        <v>30</v>
      </c>
      <c r="P12" s="166">
        <v>35</v>
      </c>
      <c r="Q12" s="166">
        <v>35</v>
      </c>
      <c r="R12" s="163">
        <v>30</v>
      </c>
      <c r="S12" s="163">
        <f t="shared" si="0"/>
        <v>50</v>
      </c>
      <c r="T12" s="167">
        <v>2</v>
      </c>
      <c r="U12" s="163"/>
    </row>
    <row r="13" spans="1:21" s="161" customFormat="1" ht="15.6" x14ac:dyDescent="0.25">
      <c r="A13" s="162" t="s">
        <v>303</v>
      </c>
      <c r="B13" s="163">
        <v>12</v>
      </c>
      <c r="C13" s="163"/>
      <c r="D13" s="163" t="s">
        <v>293</v>
      </c>
      <c r="E13" s="163"/>
      <c r="F13" s="163"/>
      <c r="G13" s="163">
        <v>12</v>
      </c>
      <c r="H13" s="163" t="s">
        <v>20</v>
      </c>
      <c r="I13" s="163">
        <v>53</v>
      </c>
      <c r="J13" s="163">
        <v>55</v>
      </c>
      <c r="K13" s="164">
        <v>45</v>
      </c>
      <c r="L13" s="164">
        <v>48</v>
      </c>
      <c r="M13" s="166">
        <v>50</v>
      </c>
      <c r="N13" s="163">
        <v>48</v>
      </c>
      <c r="O13" s="164">
        <v>55</v>
      </c>
      <c r="P13" s="164">
        <v>60</v>
      </c>
      <c r="Q13" s="166">
        <v>65</v>
      </c>
      <c r="R13" s="163">
        <v>60</v>
      </c>
      <c r="S13" s="163">
        <f t="shared" si="0"/>
        <v>108</v>
      </c>
      <c r="T13" s="165">
        <v>1</v>
      </c>
      <c r="U13" s="163"/>
    </row>
    <row r="14" spans="1:21" s="161" customFormat="1" ht="15.6" x14ac:dyDescent="0.25">
      <c r="A14" s="162" t="s">
        <v>304</v>
      </c>
      <c r="B14" s="163">
        <v>13</v>
      </c>
      <c r="C14" s="163"/>
      <c r="D14" s="163" t="s">
        <v>293</v>
      </c>
      <c r="E14" s="163"/>
      <c r="F14" s="163"/>
      <c r="G14" s="163">
        <v>5</v>
      </c>
      <c r="H14" s="163" t="s">
        <v>20</v>
      </c>
      <c r="I14" s="163">
        <v>55</v>
      </c>
      <c r="J14" s="163">
        <v>55</v>
      </c>
      <c r="K14" s="164">
        <v>25</v>
      </c>
      <c r="L14" s="166">
        <v>28</v>
      </c>
      <c r="M14" s="166">
        <v>28</v>
      </c>
      <c r="N14" s="163">
        <v>25</v>
      </c>
      <c r="O14" s="164">
        <v>35</v>
      </c>
      <c r="P14" s="164">
        <v>40</v>
      </c>
      <c r="Q14" s="164">
        <v>42</v>
      </c>
      <c r="R14" s="163">
        <v>42</v>
      </c>
      <c r="S14" s="163">
        <f t="shared" si="0"/>
        <v>67</v>
      </c>
      <c r="T14" s="167">
        <v>2</v>
      </c>
      <c r="U14" s="163"/>
    </row>
    <row r="15" spans="1:21" s="161" customFormat="1" ht="15.6" x14ac:dyDescent="0.25">
      <c r="A15" s="162" t="s">
        <v>305</v>
      </c>
      <c r="B15" s="163">
        <v>14</v>
      </c>
      <c r="C15" s="163"/>
      <c r="D15" s="163" t="s">
        <v>293</v>
      </c>
      <c r="E15" s="163"/>
      <c r="F15" s="163"/>
      <c r="G15" s="163">
        <v>12</v>
      </c>
      <c r="H15" s="163" t="s">
        <v>59</v>
      </c>
      <c r="I15" s="163">
        <v>61</v>
      </c>
      <c r="J15" s="163">
        <v>61</v>
      </c>
      <c r="K15" s="164">
        <v>40</v>
      </c>
      <c r="L15" s="164">
        <v>45</v>
      </c>
      <c r="M15" s="166">
        <v>50</v>
      </c>
      <c r="N15" s="163">
        <v>45</v>
      </c>
      <c r="O15" s="164">
        <v>50</v>
      </c>
      <c r="P15" s="164">
        <v>55</v>
      </c>
      <c r="Q15" s="166">
        <v>60</v>
      </c>
      <c r="R15" s="163">
        <v>55</v>
      </c>
      <c r="S15" s="163">
        <f t="shared" si="0"/>
        <v>100</v>
      </c>
      <c r="T15" s="165">
        <v>1</v>
      </c>
      <c r="U15" s="163"/>
    </row>
    <row r="16" spans="1:21" s="161" customFormat="1" ht="15.6" x14ac:dyDescent="0.25">
      <c r="A16" s="162" t="s">
        <v>306</v>
      </c>
      <c r="B16" s="163">
        <v>15</v>
      </c>
      <c r="C16" s="163"/>
      <c r="D16" s="163" t="s">
        <v>293</v>
      </c>
      <c r="E16" s="163"/>
      <c r="F16" s="163"/>
      <c r="G16" s="163">
        <v>5</v>
      </c>
      <c r="H16" s="163" t="s">
        <v>20</v>
      </c>
      <c r="I16" s="163">
        <v>61</v>
      </c>
      <c r="J16" s="163">
        <v>61</v>
      </c>
      <c r="K16" s="164">
        <v>25</v>
      </c>
      <c r="L16" s="164">
        <v>30</v>
      </c>
      <c r="M16" s="166">
        <v>32</v>
      </c>
      <c r="N16" s="163">
        <v>30</v>
      </c>
      <c r="O16" s="164">
        <v>37</v>
      </c>
      <c r="P16" s="164">
        <v>40</v>
      </c>
      <c r="Q16" s="164">
        <v>42</v>
      </c>
      <c r="R16" s="163">
        <v>42</v>
      </c>
      <c r="S16" s="163">
        <f t="shared" si="0"/>
        <v>72</v>
      </c>
      <c r="T16" s="167">
        <v>2</v>
      </c>
      <c r="U16" s="163"/>
    </row>
    <row r="17" spans="1:21" s="161" customFormat="1" ht="15.6" x14ac:dyDescent="0.25">
      <c r="A17" s="162" t="s">
        <v>307</v>
      </c>
      <c r="B17" s="163">
        <v>16</v>
      </c>
      <c r="C17" s="163"/>
      <c r="D17" s="163" t="s">
        <v>293</v>
      </c>
      <c r="E17" s="163"/>
      <c r="F17" s="163"/>
      <c r="G17" s="163">
        <v>3</v>
      </c>
      <c r="H17" s="163" t="s">
        <v>59</v>
      </c>
      <c r="I17" s="163">
        <v>61</v>
      </c>
      <c r="J17" s="163">
        <v>61</v>
      </c>
      <c r="K17" s="164">
        <v>25</v>
      </c>
      <c r="L17" s="164">
        <v>27</v>
      </c>
      <c r="M17" s="164">
        <v>30</v>
      </c>
      <c r="N17" s="163">
        <v>30</v>
      </c>
      <c r="O17" s="164">
        <v>35</v>
      </c>
      <c r="P17" s="164">
        <v>40</v>
      </c>
      <c r="Q17" s="166">
        <v>45</v>
      </c>
      <c r="R17" s="163">
        <v>40</v>
      </c>
      <c r="S17" s="163">
        <f t="shared" si="0"/>
        <v>70</v>
      </c>
      <c r="T17" s="166">
        <v>3</v>
      </c>
      <c r="U17" s="163"/>
    </row>
    <row r="18" spans="1:21" s="161" customFormat="1" ht="15.6" x14ac:dyDescent="0.25">
      <c r="A18" s="162" t="s">
        <v>308</v>
      </c>
      <c r="B18" s="163">
        <v>17</v>
      </c>
      <c r="C18" s="163"/>
      <c r="D18" s="163" t="s">
        <v>293</v>
      </c>
      <c r="E18" s="163"/>
      <c r="F18" s="163"/>
      <c r="G18" s="163">
        <v>12</v>
      </c>
      <c r="H18" s="163" t="s">
        <v>59</v>
      </c>
      <c r="I18" s="163">
        <v>67</v>
      </c>
      <c r="J18" s="163">
        <v>67</v>
      </c>
      <c r="K18" s="164">
        <v>50</v>
      </c>
      <c r="L18" s="164">
        <v>55</v>
      </c>
      <c r="M18" s="166">
        <v>62</v>
      </c>
      <c r="N18" s="163">
        <v>55</v>
      </c>
      <c r="O18" s="164">
        <v>60</v>
      </c>
      <c r="P18" s="164">
        <v>65</v>
      </c>
      <c r="Q18" s="164">
        <v>70</v>
      </c>
      <c r="R18" s="163">
        <v>70</v>
      </c>
      <c r="S18" s="163">
        <f t="shared" si="0"/>
        <v>125</v>
      </c>
      <c r="T18" s="165">
        <v>1</v>
      </c>
      <c r="U18" s="163"/>
    </row>
    <row r="19" spans="1:21" s="161" customFormat="1" ht="15.6" x14ac:dyDescent="0.25">
      <c r="A19" s="162" t="s">
        <v>309</v>
      </c>
      <c r="B19" s="163">
        <v>18</v>
      </c>
      <c r="C19" s="163"/>
      <c r="D19" s="163" t="s">
        <v>293</v>
      </c>
      <c r="E19" s="163"/>
      <c r="F19" s="163"/>
      <c r="G19" s="163">
        <v>5</v>
      </c>
      <c r="H19" s="163" t="s">
        <v>20</v>
      </c>
      <c r="I19" s="163">
        <v>67</v>
      </c>
      <c r="J19" s="163">
        <v>67</v>
      </c>
      <c r="K19" s="164">
        <v>40</v>
      </c>
      <c r="L19" s="166">
        <v>45</v>
      </c>
      <c r="M19" s="164">
        <v>45</v>
      </c>
      <c r="N19" s="163">
        <v>45</v>
      </c>
      <c r="O19" s="164">
        <v>60</v>
      </c>
      <c r="P19" s="164">
        <v>65</v>
      </c>
      <c r="Q19" s="166">
        <v>70</v>
      </c>
      <c r="R19" s="163">
        <v>65</v>
      </c>
      <c r="S19" s="163">
        <f t="shared" si="0"/>
        <v>110</v>
      </c>
      <c r="T19" s="167">
        <v>2</v>
      </c>
      <c r="U19" s="163"/>
    </row>
    <row r="20" spans="1:21" s="161" customFormat="1" ht="15.6" x14ac:dyDescent="0.25">
      <c r="A20" s="162" t="s">
        <v>310</v>
      </c>
      <c r="B20" s="163">
        <v>19</v>
      </c>
      <c r="C20" s="163"/>
      <c r="D20" s="163" t="s">
        <v>293</v>
      </c>
      <c r="E20" s="163"/>
      <c r="F20" s="163"/>
      <c r="G20" s="163">
        <v>3</v>
      </c>
      <c r="H20" s="163" t="s">
        <v>20</v>
      </c>
      <c r="I20" s="163">
        <v>67</v>
      </c>
      <c r="J20" s="163">
        <v>67</v>
      </c>
      <c r="K20" s="164">
        <v>18</v>
      </c>
      <c r="L20" s="164">
        <v>20</v>
      </c>
      <c r="M20" s="164">
        <v>22</v>
      </c>
      <c r="N20" s="163">
        <v>22</v>
      </c>
      <c r="O20" s="164">
        <v>20</v>
      </c>
      <c r="P20" s="164">
        <v>25</v>
      </c>
      <c r="Q20" s="164">
        <v>28</v>
      </c>
      <c r="R20" s="163">
        <v>28</v>
      </c>
      <c r="S20" s="163">
        <f t="shared" si="0"/>
        <v>50</v>
      </c>
      <c r="T20" s="166">
        <v>3</v>
      </c>
      <c r="U20" s="163"/>
    </row>
    <row r="21" spans="1:21" s="161" customFormat="1" ht="15.6" x14ac:dyDescent="0.25">
      <c r="A21" s="162" t="s">
        <v>311</v>
      </c>
      <c r="B21" s="163">
        <v>20</v>
      </c>
      <c r="C21" s="163"/>
      <c r="D21" s="163" t="s">
        <v>293</v>
      </c>
      <c r="E21" s="163"/>
      <c r="F21" s="163"/>
      <c r="G21" s="163">
        <v>12</v>
      </c>
      <c r="H21" s="163" t="s">
        <v>20</v>
      </c>
      <c r="I21" s="163">
        <v>68</v>
      </c>
      <c r="J21" s="163">
        <v>73</v>
      </c>
      <c r="K21" s="166">
        <v>50</v>
      </c>
      <c r="L21" s="164">
        <v>50</v>
      </c>
      <c r="M21" s="166">
        <v>60</v>
      </c>
      <c r="N21" s="163">
        <v>50</v>
      </c>
      <c r="O21" s="164">
        <v>70</v>
      </c>
      <c r="P21" s="164">
        <v>80</v>
      </c>
      <c r="Q21" s="166">
        <v>83</v>
      </c>
      <c r="R21" s="163">
        <v>80</v>
      </c>
      <c r="S21" s="163">
        <f t="shared" si="0"/>
        <v>130</v>
      </c>
      <c r="T21" s="165">
        <v>1</v>
      </c>
      <c r="U21" s="163"/>
    </row>
    <row r="22" spans="1:21" s="161" customFormat="1" ht="15.6" x14ac:dyDescent="0.25">
      <c r="A22" s="162" t="s">
        <v>312</v>
      </c>
      <c r="B22" s="163">
        <v>21</v>
      </c>
      <c r="C22" s="163"/>
      <c r="D22" s="163" t="s">
        <v>293</v>
      </c>
      <c r="E22" s="163"/>
      <c r="F22" s="163"/>
      <c r="G22" s="163">
        <v>5</v>
      </c>
      <c r="H22" s="163" t="s">
        <v>20</v>
      </c>
      <c r="I22" s="163">
        <v>72</v>
      </c>
      <c r="J22" s="163">
        <v>73</v>
      </c>
      <c r="K22" s="164">
        <v>40</v>
      </c>
      <c r="L22" s="164">
        <v>45</v>
      </c>
      <c r="M22" s="166">
        <v>50</v>
      </c>
      <c r="N22" s="163">
        <v>45</v>
      </c>
      <c r="O22" s="164">
        <v>50</v>
      </c>
      <c r="P22" s="164">
        <v>57</v>
      </c>
      <c r="Q22" s="164">
        <v>60</v>
      </c>
      <c r="R22" s="163">
        <v>60</v>
      </c>
      <c r="S22" s="163">
        <f t="shared" si="0"/>
        <v>105</v>
      </c>
      <c r="T22" s="167">
        <v>2</v>
      </c>
      <c r="U22" s="163"/>
    </row>
    <row r="23" spans="1:21" s="161" customFormat="1" ht="15.6" x14ac:dyDescent="0.25">
      <c r="A23" s="162" t="s">
        <v>313</v>
      </c>
      <c r="B23" s="163">
        <v>22</v>
      </c>
      <c r="C23" s="163"/>
      <c r="D23" s="163" t="s">
        <v>293</v>
      </c>
      <c r="E23" s="163"/>
      <c r="F23" s="163"/>
      <c r="G23" s="163">
        <v>3</v>
      </c>
      <c r="H23" s="163" t="s">
        <v>20</v>
      </c>
      <c r="I23" s="163">
        <v>68</v>
      </c>
      <c r="J23" s="163">
        <v>73</v>
      </c>
      <c r="K23" s="164">
        <v>18</v>
      </c>
      <c r="L23" s="164">
        <v>20</v>
      </c>
      <c r="M23" s="164">
        <v>22</v>
      </c>
      <c r="N23" s="163">
        <v>22</v>
      </c>
      <c r="O23" s="164">
        <v>20</v>
      </c>
      <c r="P23" s="164">
        <v>25</v>
      </c>
      <c r="Q23" s="164">
        <v>27</v>
      </c>
      <c r="R23" s="163">
        <v>27</v>
      </c>
      <c r="S23" s="163">
        <f t="shared" si="0"/>
        <v>49</v>
      </c>
      <c r="T23" s="166">
        <v>3</v>
      </c>
      <c r="U23" s="163"/>
    </row>
    <row r="24" spans="1:21" s="161" customFormat="1" ht="15.6" x14ac:dyDescent="0.25">
      <c r="A24" s="162" t="s">
        <v>314</v>
      </c>
      <c r="B24" s="163">
        <v>23</v>
      </c>
      <c r="C24" s="163"/>
      <c r="D24" s="163" t="s">
        <v>293</v>
      </c>
      <c r="E24" s="163"/>
      <c r="F24" s="163"/>
      <c r="G24" s="163">
        <v>12</v>
      </c>
      <c r="H24" s="163" t="s">
        <v>20</v>
      </c>
      <c r="I24" s="163">
        <v>80</v>
      </c>
      <c r="J24" s="163">
        <v>81</v>
      </c>
      <c r="K24" s="164">
        <v>45</v>
      </c>
      <c r="L24" s="164">
        <v>50</v>
      </c>
      <c r="M24" s="164">
        <v>55</v>
      </c>
      <c r="N24" s="163">
        <v>55</v>
      </c>
      <c r="O24" s="164">
        <v>60</v>
      </c>
      <c r="P24" s="166">
        <v>70</v>
      </c>
      <c r="Q24" s="164">
        <v>70</v>
      </c>
      <c r="R24" s="163">
        <v>70</v>
      </c>
      <c r="S24" s="163">
        <f t="shared" si="0"/>
        <v>125</v>
      </c>
      <c r="T24" s="165">
        <v>1</v>
      </c>
      <c r="U24" s="163"/>
    </row>
    <row r="25" spans="1:21" s="161" customFormat="1" ht="15.6" x14ac:dyDescent="0.25">
      <c r="A25" s="162" t="s">
        <v>315</v>
      </c>
      <c r="B25" s="163">
        <v>24</v>
      </c>
      <c r="C25" s="163"/>
      <c r="D25" s="163" t="s">
        <v>293</v>
      </c>
      <c r="E25" s="163"/>
      <c r="F25" s="163"/>
      <c r="G25" s="163">
        <v>5</v>
      </c>
      <c r="H25" s="163" t="s">
        <v>20</v>
      </c>
      <c r="I25" s="163">
        <v>74</v>
      </c>
      <c r="J25" s="163">
        <v>81</v>
      </c>
      <c r="K25" s="164">
        <v>30</v>
      </c>
      <c r="L25" s="164">
        <v>33</v>
      </c>
      <c r="M25" s="164">
        <v>35</v>
      </c>
      <c r="N25" s="163">
        <v>35</v>
      </c>
      <c r="O25" s="164">
        <v>40</v>
      </c>
      <c r="P25" s="164">
        <v>45</v>
      </c>
      <c r="Q25" s="164">
        <v>48</v>
      </c>
      <c r="R25" s="163">
        <v>48</v>
      </c>
      <c r="S25" s="163">
        <f t="shared" si="0"/>
        <v>83</v>
      </c>
      <c r="T25" s="167">
        <v>2</v>
      </c>
      <c r="U25" s="163"/>
    </row>
    <row r="26" spans="1:21" s="161" customFormat="1" ht="15.6" x14ac:dyDescent="0.25">
      <c r="A26" s="162"/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</row>
    <row r="27" spans="1:21" s="161" customFormat="1" ht="15.6" x14ac:dyDescent="0.25">
      <c r="A27" s="162"/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</row>
    <row r="28" spans="1:21" s="161" customFormat="1" ht="15.6" x14ac:dyDescent="0.25">
      <c r="A28" s="162"/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</row>
    <row r="29" spans="1:21" s="161" customFormat="1" ht="15.6" x14ac:dyDescent="0.25">
      <c r="A29" s="162"/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</row>
    <row r="30" spans="1:21" s="161" customFormat="1" ht="15.6" x14ac:dyDescent="0.25">
      <c r="A30" s="162"/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</row>
    <row r="31" spans="1:21" s="161" customFormat="1" ht="15.6" x14ac:dyDescent="0.25">
      <c r="A31" s="162"/>
      <c r="B31" s="163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</row>
    <row r="32" spans="1:21" s="161" customFormat="1" ht="15.6" x14ac:dyDescent="0.25">
      <c r="A32" s="162"/>
      <c r="B32" s="163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</row>
    <row r="33" spans="1:21" s="161" customFormat="1" ht="15.6" x14ac:dyDescent="0.25">
      <c r="A33" s="162"/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</row>
    <row r="34" spans="1:21" s="161" customFormat="1" ht="15.6" x14ac:dyDescent="0.25">
      <c r="A34" s="162"/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</row>
    <row r="35" spans="1:21" s="161" customFormat="1" ht="15.6" x14ac:dyDescent="0.25">
      <c r="A35" s="162"/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</row>
    <row r="36" spans="1:21" s="161" customFormat="1" ht="15.6" x14ac:dyDescent="0.25">
      <c r="A36" s="162"/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</row>
    <row r="37" spans="1:21" s="161" customFormat="1" ht="15.6" x14ac:dyDescent="0.25">
      <c r="A37" s="162"/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</row>
    <row r="38" spans="1:21" s="161" customFormat="1" ht="15.6" x14ac:dyDescent="0.25">
      <c r="A38" s="162"/>
      <c r="B38" s="163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</row>
    <row r="39" spans="1:21" s="161" customFormat="1" ht="15.6" x14ac:dyDescent="0.25">
      <c r="A39" s="162"/>
      <c r="B39" s="163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</row>
    <row r="40" spans="1:21" s="161" customFormat="1" ht="15.6" x14ac:dyDescent="0.25">
      <c r="A40" s="162"/>
      <c r="B40" s="163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</row>
    <row r="41" spans="1:21" s="161" customFormat="1" ht="15.6" x14ac:dyDescent="0.25">
      <c r="A41" s="162"/>
      <c r="B41" s="163"/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</row>
    <row r="42" spans="1:21" s="161" customFormat="1" ht="15.6" x14ac:dyDescent="0.25">
      <c r="A42" s="162"/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</row>
    <row r="43" spans="1:21" s="161" customFormat="1" ht="15.6" x14ac:dyDescent="0.25">
      <c r="A43" s="162"/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</row>
    <row r="44" spans="1:21" s="161" customFormat="1" ht="15.6" x14ac:dyDescent="0.25">
      <c r="A44" s="162"/>
      <c r="B44" s="163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</row>
    <row r="45" spans="1:21" s="161" customFormat="1" ht="15.6" x14ac:dyDescent="0.25">
      <c r="A45" s="162"/>
      <c r="B45" s="163"/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</row>
    <row r="46" spans="1:21" s="161" customFormat="1" ht="15.6" x14ac:dyDescent="0.25">
      <c r="A46" s="162"/>
      <c r="B46" s="163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</row>
    <row r="47" spans="1:21" s="161" customFormat="1" ht="15.6" x14ac:dyDescent="0.25">
      <c r="A47" s="162"/>
      <c r="B47" s="163"/>
      <c r="C47" s="163"/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163"/>
      <c r="T47" s="163"/>
      <c r="U47" s="163"/>
    </row>
    <row r="48" spans="1:21" s="161" customFormat="1" ht="15.6" x14ac:dyDescent="0.25">
      <c r="A48" s="162"/>
      <c r="B48" s="163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S48" s="163"/>
      <c r="T48" s="163"/>
      <c r="U48" s="163"/>
    </row>
    <row r="49" spans="1:21" s="161" customFormat="1" ht="15.6" x14ac:dyDescent="0.25">
      <c r="A49" s="162"/>
      <c r="B49" s="163"/>
      <c r="C49" s="163"/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3"/>
      <c r="Q49" s="163"/>
      <c r="R49" s="163"/>
      <c r="S49" s="163"/>
      <c r="T49" s="163"/>
      <c r="U49" s="163"/>
    </row>
    <row r="50" spans="1:21" s="161" customFormat="1" ht="15.6" x14ac:dyDescent="0.25">
      <c r="A50" s="162"/>
      <c r="B50" s="163"/>
      <c r="C50" s="163"/>
      <c r="D50" s="163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163"/>
      <c r="P50" s="163"/>
      <c r="Q50" s="163"/>
      <c r="R50" s="163"/>
      <c r="S50" s="163"/>
      <c r="T50" s="163"/>
      <c r="U50" s="163"/>
    </row>
    <row r="51" spans="1:21" s="161" customFormat="1" ht="15.6" x14ac:dyDescent="0.25">
      <c r="A51" s="162"/>
      <c r="B51" s="163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163"/>
      <c r="Q51" s="163"/>
      <c r="R51" s="163"/>
      <c r="S51" s="163"/>
      <c r="T51" s="163"/>
      <c r="U51" s="16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>
      <selection activeCell="C3" sqref="C3:C5"/>
    </sheetView>
  </sheetViews>
  <sheetFormatPr defaultRowHeight="13.2" x14ac:dyDescent="0.25"/>
  <cols>
    <col min="1" max="1" width="19.6640625" bestFit="1" customWidth="1"/>
  </cols>
  <sheetData>
    <row r="1" spans="1:3" ht="13.8" thickBot="1" x14ac:dyDescent="0.3">
      <c r="A1" s="189" t="s">
        <v>10</v>
      </c>
      <c r="B1" s="190" t="s">
        <v>9</v>
      </c>
      <c r="C1" s="191" t="s">
        <v>7</v>
      </c>
    </row>
    <row r="2" spans="1:3" hidden="1" x14ac:dyDescent="0.25">
      <c r="A2" s="186" t="s">
        <v>20</v>
      </c>
      <c r="B2" s="187">
        <v>629</v>
      </c>
      <c r="C2" s="188"/>
    </row>
    <row r="3" spans="1:3" x14ac:dyDescent="0.25">
      <c r="A3" s="178" t="s">
        <v>43</v>
      </c>
      <c r="B3" s="175">
        <v>283</v>
      </c>
      <c r="C3" s="192">
        <v>1</v>
      </c>
    </row>
    <row r="4" spans="1:3" x14ac:dyDescent="0.25">
      <c r="A4" s="179" t="s">
        <v>59</v>
      </c>
      <c r="B4" s="175">
        <v>220</v>
      </c>
      <c r="C4" s="192">
        <v>2</v>
      </c>
    </row>
    <row r="5" spans="1:3" x14ac:dyDescent="0.25">
      <c r="A5" s="179" t="s">
        <v>324</v>
      </c>
      <c r="B5" s="175">
        <v>181</v>
      </c>
      <c r="C5" s="192">
        <v>3</v>
      </c>
    </row>
    <row r="6" spans="1:3" x14ac:dyDescent="0.25">
      <c r="A6" s="178" t="s">
        <v>162</v>
      </c>
      <c r="B6" s="175">
        <v>170</v>
      </c>
      <c r="C6" s="177"/>
    </row>
    <row r="7" spans="1:3" x14ac:dyDescent="0.25">
      <c r="A7" s="179" t="s">
        <v>30</v>
      </c>
      <c r="B7" s="175">
        <v>132</v>
      </c>
      <c r="C7" s="177"/>
    </row>
    <row r="8" spans="1:3" x14ac:dyDescent="0.25">
      <c r="A8" s="180" t="s">
        <v>23</v>
      </c>
      <c r="B8" s="175">
        <v>82</v>
      </c>
      <c r="C8" s="177"/>
    </row>
    <row r="9" spans="1:3" x14ac:dyDescent="0.25">
      <c r="A9" s="181" t="s">
        <v>65</v>
      </c>
      <c r="B9" s="175">
        <v>69</v>
      </c>
      <c r="C9" s="177"/>
    </row>
    <row r="10" spans="1:3" x14ac:dyDescent="0.25">
      <c r="A10" s="176" t="s">
        <v>28</v>
      </c>
      <c r="B10" s="175">
        <v>54</v>
      </c>
      <c r="C10" s="177"/>
    </row>
    <row r="11" spans="1:3" x14ac:dyDescent="0.25">
      <c r="A11" s="176" t="s">
        <v>144</v>
      </c>
      <c r="B11" s="175">
        <v>41</v>
      </c>
      <c r="C11" s="177"/>
    </row>
    <row r="12" spans="1:3" x14ac:dyDescent="0.25">
      <c r="A12" s="178" t="s">
        <v>120</v>
      </c>
      <c r="B12" s="175">
        <v>37</v>
      </c>
      <c r="C12" s="177"/>
    </row>
    <row r="13" spans="1:3" x14ac:dyDescent="0.25">
      <c r="A13" s="179" t="s">
        <v>34</v>
      </c>
      <c r="B13" s="175">
        <v>37</v>
      </c>
      <c r="C13" s="177"/>
    </row>
    <row r="14" spans="1:3" x14ac:dyDescent="0.25">
      <c r="A14" s="176" t="s">
        <v>26</v>
      </c>
      <c r="B14" s="175">
        <v>36</v>
      </c>
      <c r="C14" s="177"/>
    </row>
    <row r="15" spans="1:3" x14ac:dyDescent="0.25">
      <c r="A15" s="176" t="s">
        <v>27</v>
      </c>
      <c r="B15" s="175">
        <v>27</v>
      </c>
      <c r="C15" s="177"/>
    </row>
    <row r="16" spans="1:3" x14ac:dyDescent="0.25">
      <c r="A16" s="181" t="s">
        <v>90</v>
      </c>
      <c r="B16" s="175">
        <v>26</v>
      </c>
      <c r="C16" s="177"/>
    </row>
    <row r="17" spans="1:3" x14ac:dyDescent="0.25">
      <c r="A17" s="178" t="s">
        <v>134</v>
      </c>
      <c r="B17" s="175">
        <v>14</v>
      </c>
      <c r="C17" s="177"/>
    </row>
    <row r="18" spans="1:3" x14ac:dyDescent="0.25">
      <c r="A18" s="176" t="s">
        <v>320</v>
      </c>
      <c r="B18" s="175">
        <v>14</v>
      </c>
      <c r="C18" s="177"/>
    </row>
    <row r="19" spans="1:3" x14ac:dyDescent="0.25">
      <c r="A19" s="176" t="s">
        <v>382</v>
      </c>
      <c r="B19" s="175">
        <v>12</v>
      </c>
      <c r="C19" s="177"/>
    </row>
    <row r="20" spans="1:3" x14ac:dyDescent="0.25">
      <c r="A20" s="176" t="s">
        <v>223</v>
      </c>
      <c r="B20" s="175">
        <v>12</v>
      </c>
      <c r="C20" s="177"/>
    </row>
    <row r="21" spans="1:3" x14ac:dyDescent="0.25">
      <c r="A21" s="176" t="s">
        <v>181</v>
      </c>
      <c r="B21" s="175">
        <v>12</v>
      </c>
      <c r="C21" s="177"/>
    </row>
    <row r="22" spans="1:3" x14ac:dyDescent="0.25">
      <c r="A22" s="181" t="s">
        <v>108</v>
      </c>
      <c r="B22" s="175">
        <v>12</v>
      </c>
      <c r="C22" s="177"/>
    </row>
    <row r="23" spans="1:3" x14ac:dyDescent="0.25">
      <c r="A23" s="181" t="s">
        <v>344</v>
      </c>
      <c r="B23" s="175">
        <v>10</v>
      </c>
      <c r="C23" s="177"/>
    </row>
    <row r="24" spans="1:3" x14ac:dyDescent="0.25">
      <c r="A24" s="179" t="s">
        <v>372</v>
      </c>
      <c r="B24" s="175">
        <v>5</v>
      </c>
      <c r="C24" s="177"/>
    </row>
    <row r="25" spans="1:3" x14ac:dyDescent="0.25">
      <c r="A25" s="182" t="s">
        <v>51</v>
      </c>
      <c r="B25" s="175">
        <v>2</v>
      </c>
      <c r="C25" s="177"/>
    </row>
    <row r="26" spans="1:3" x14ac:dyDescent="0.25">
      <c r="A26" s="179" t="s">
        <v>245</v>
      </c>
      <c r="B26" s="175">
        <v>1</v>
      </c>
      <c r="C26" s="177"/>
    </row>
    <row r="27" spans="1:3" x14ac:dyDescent="0.25">
      <c r="A27" s="176" t="s">
        <v>167</v>
      </c>
      <c r="B27" s="175">
        <v>1</v>
      </c>
      <c r="C27" s="177"/>
    </row>
    <row r="28" spans="1:3" ht="13.8" thickBot="1" x14ac:dyDescent="0.3">
      <c r="A28" s="183" t="s">
        <v>106</v>
      </c>
      <c r="B28" s="184">
        <v>0</v>
      </c>
      <c r="C28" s="18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Powerlifting</vt:lpstr>
      <vt:lpstr>Кубок Кокляева</vt:lpstr>
      <vt:lpstr>Bench Press</vt:lpstr>
      <vt:lpstr>Кубок Русичи</vt:lpstr>
      <vt:lpstr>Russian Bench Press</vt:lpstr>
      <vt:lpstr>Armlifting</vt:lpstr>
      <vt:lpstr>Powersport</vt:lpstr>
      <vt:lpstr>Weightlifting</vt:lpstr>
      <vt:lpstr>Командное</vt:lpstr>
      <vt:lpstr>'Bench Press'!Область_печати</vt:lpstr>
      <vt:lpstr>'Russian Bench Press'!Область_печати</vt:lpstr>
      <vt:lpstr>'Кубок Русичи'!Область_печати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DmitryPC</dc:creator>
  <cp:lastModifiedBy>Наталья</cp:lastModifiedBy>
  <cp:lastPrinted>2019-03-31T08:59:43Z</cp:lastPrinted>
  <dcterms:created xsi:type="dcterms:W3CDTF">2010-12-17T08:17:08Z</dcterms:created>
  <dcterms:modified xsi:type="dcterms:W3CDTF">2022-04-26T08:45:19Z</dcterms:modified>
</cp:coreProperties>
</file>